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МИЭМ НИУ ВШЭ\Менеджер\Работа с выпускниками\"/>
    </mc:Choice>
  </mc:AlternateContent>
  <bookViews>
    <workbookView xWindow="0" yWindow="0" windowWidth="20490" windowHeight="7755" activeTab="1"/>
  </bookViews>
  <sheets>
    <sheet name="2013" sheetId="3" r:id="rId1"/>
    <sheet name="2014" sheetId="2" r:id="rId2"/>
  </sheets>
  <calcPr calcId="152511"/>
</workbook>
</file>

<file path=xl/calcChain.xml><?xml version="1.0" encoding="utf-8"?>
<calcChain xmlns="http://schemas.openxmlformats.org/spreadsheetml/2006/main">
  <c r="D275" i="3" l="1"/>
  <c r="E268" i="3"/>
  <c r="E276" i="3" s="1"/>
  <c r="D268" i="3"/>
  <c r="D276" i="3" s="1"/>
  <c r="C268" i="3"/>
  <c r="C275" i="3" s="1"/>
  <c r="B268" i="3"/>
  <c r="B274" i="3" s="1"/>
  <c r="E250" i="3"/>
  <c r="E228" i="3"/>
  <c r="E247" i="3" s="1"/>
  <c r="D228" i="3"/>
  <c r="D240" i="3" s="1"/>
  <c r="C228" i="3"/>
  <c r="C234" i="3" s="1"/>
  <c r="B228" i="3"/>
  <c r="B236" i="3" s="1"/>
  <c r="E161" i="3"/>
  <c r="E172" i="3" s="1"/>
  <c r="B161" i="3"/>
  <c r="B175" i="3" s="1"/>
  <c r="C161" i="3"/>
  <c r="C166" i="3" s="1"/>
  <c r="D161" i="3"/>
  <c r="D167" i="3" s="1"/>
  <c r="B40" i="3"/>
  <c r="B41" i="3"/>
  <c r="B42" i="3"/>
  <c r="B39" i="3"/>
  <c r="B45" i="2"/>
  <c r="B44" i="2"/>
  <c r="B43" i="2"/>
  <c r="B42" i="2"/>
  <c r="B30" i="2"/>
  <c r="C243" i="3" l="1"/>
  <c r="B275" i="3"/>
  <c r="C242" i="3"/>
  <c r="E254" i="3"/>
  <c r="C237" i="3"/>
  <c r="C274" i="3"/>
  <c r="C278" i="3"/>
  <c r="C277" i="3"/>
  <c r="C276" i="3"/>
  <c r="C245" i="3"/>
  <c r="E241" i="3"/>
  <c r="B279" i="3"/>
  <c r="B278" i="3"/>
  <c r="B277" i="3"/>
  <c r="B276" i="3"/>
  <c r="E278" i="3"/>
  <c r="E277" i="3"/>
  <c r="E252" i="3"/>
  <c r="E242" i="3"/>
  <c r="D278" i="3"/>
  <c r="D277" i="3"/>
  <c r="B233" i="3"/>
  <c r="D247" i="3"/>
  <c r="B239" i="3"/>
  <c r="B235" i="3"/>
  <c r="B234" i="3"/>
  <c r="C172" i="3"/>
  <c r="E233" i="3"/>
  <c r="E253" i="3"/>
  <c r="E249" i="3"/>
  <c r="D246" i="3"/>
  <c r="B243" i="3"/>
  <c r="B242" i="3"/>
  <c r="C240" i="3"/>
  <c r="D238" i="3"/>
  <c r="B237" i="3"/>
  <c r="E234" i="3"/>
  <c r="D233" i="3"/>
  <c r="E168" i="3"/>
  <c r="D248" i="3"/>
  <c r="B240" i="3"/>
  <c r="B238" i="3"/>
  <c r="D236" i="3"/>
  <c r="D234" i="3"/>
  <c r="E194" i="3"/>
  <c r="C168" i="3"/>
  <c r="C233" i="3"/>
  <c r="E251" i="3"/>
  <c r="C244" i="3"/>
  <c r="D242" i="3"/>
  <c r="B241" i="3"/>
  <c r="D239" i="3"/>
  <c r="D237" i="3"/>
  <c r="C185" i="3"/>
  <c r="E192" i="3"/>
  <c r="E198" i="3"/>
  <c r="C187" i="3"/>
  <c r="E176" i="3"/>
  <c r="E169" i="3"/>
  <c r="E167" i="3"/>
  <c r="E182" i="3"/>
  <c r="E170" i="3"/>
  <c r="E196" i="3"/>
  <c r="E185" i="3"/>
  <c r="E175" i="3"/>
  <c r="C169" i="3"/>
  <c r="B166" i="3"/>
  <c r="D189" i="3"/>
  <c r="B184" i="3"/>
  <c r="B181" i="3"/>
  <c r="D178" i="3"/>
  <c r="D173" i="3"/>
  <c r="B167" i="3"/>
  <c r="E166" i="3"/>
  <c r="E197" i="3"/>
  <c r="E193" i="3"/>
  <c r="D188" i="3"/>
  <c r="D185" i="3"/>
  <c r="B183" i="3"/>
  <c r="B180" i="3"/>
  <c r="B178" i="3"/>
  <c r="B176" i="3"/>
  <c r="C174" i="3"/>
  <c r="C173" i="3"/>
  <c r="E171" i="3"/>
  <c r="B170" i="3"/>
  <c r="B169" i="3"/>
  <c r="B168" i="3"/>
  <c r="E191" i="3"/>
  <c r="B174" i="3"/>
  <c r="D166" i="3"/>
  <c r="B179" i="3"/>
  <c r="D177" i="3"/>
  <c r="B173" i="3"/>
  <c r="D171" i="3"/>
  <c r="E195" i="3"/>
  <c r="D190" i="3"/>
  <c r="B186" i="3"/>
  <c r="B185" i="3"/>
  <c r="B182" i="3"/>
  <c r="E178" i="3"/>
  <c r="B177" i="3"/>
  <c r="D175" i="3"/>
  <c r="E173" i="3"/>
  <c r="B171" i="3"/>
  <c r="D169" i="3"/>
  <c r="D168" i="3"/>
  <c r="B218" i="2" l="1"/>
  <c r="E218" i="2"/>
  <c r="B219" i="2"/>
  <c r="C219" i="2"/>
  <c r="D219" i="2"/>
  <c r="E219" i="2"/>
  <c r="B220" i="2"/>
  <c r="C220" i="2"/>
  <c r="D220" i="2"/>
  <c r="E220" i="2"/>
  <c r="C221" i="2"/>
  <c r="D221" i="2"/>
  <c r="E222" i="2"/>
  <c r="D217" i="2"/>
  <c r="E189" i="2"/>
  <c r="D190" i="2"/>
  <c r="D191" i="2"/>
  <c r="D192" i="2"/>
  <c r="B193" i="2"/>
  <c r="E194" i="2"/>
  <c r="B195" i="2"/>
  <c r="E196" i="2"/>
  <c r="E197" i="2"/>
  <c r="B198" i="2"/>
  <c r="C198" i="2"/>
  <c r="D198" i="2"/>
  <c r="C188" i="2"/>
  <c r="D188" i="2"/>
  <c r="E188" i="2"/>
  <c r="B188" i="2"/>
  <c r="B128" i="2"/>
  <c r="B120" i="2"/>
  <c r="C87" i="2"/>
  <c r="C92" i="2" s="1"/>
  <c r="D87" i="2"/>
  <c r="D94" i="2" s="1"/>
  <c r="E87" i="2"/>
  <c r="E95" i="2" s="1"/>
  <c r="B87" i="2"/>
  <c r="B93" i="2" s="1"/>
  <c r="D96" i="2" l="1"/>
  <c r="C95" i="2"/>
  <c r="B94" i="2"/>
  <c r="E92" i="2"/>
  <c r="B92" i="2"/>
  <c r="E96" i="2"/>
  <c r="D95" i="2"/>
  <c r="C94" i="2"/>
  <c r="D92" i="2"/>
  <c r="C96" i="2"/>
  <c r="B95" i="2"/>
  <c r="E93" i="2"/>
  <c r="B270" i="2"/>
  <c r="B254" i="2"/>
  <c r="B243" i="2"/>
  <c r="B234" i="2"/>
  <c r="B467" i="3"/>
  <c r="B434" i="3"/>
  <c r="B389" i="3"/>
  <c r="B363" i="3"/>
  <c r="B94" i="3"/>
  <c r="C93" i="3"/>
  <c r="C92" i="3"/>
  <c r="C91" i="3"/>
  <c r="C90" i="3"/>
  <c r="C89" i="3"/>
  <c r="B120" i="3"/>
  <c r="C116" i="3" s="1"/>
  <c r="B111" i="3"/>
  <c r="C106" i="3" s="1"/>
  <c r="C99" i="3"/>
  <c r="D79" i="3"/>
  <c r="B59" i="3"/>
  <c r="E74" i="3"/>
  <c r="E81" i="3" s="1"/>
  <c r="B74" i="3"/>
  <c r="B80" i="3" s="1"/>
  <c r="C74" i="3"/>
  <c r="C80" i="3" s="1"/>
  <c r="C54" i="3"/>
  <c r="B54" i="3"/>
  <c r="B61" i="3"/>
  <c r="C61" i="3"/>
  <c r="B62" i="3"/>
  <c r="C62" i="3"/>
  <c r="C59" i="3"/>
  <c r="D51" i="3"/>
  <c r="B60" i="3" s="1"/>
  <c r="B21" i="3"/>
  <c r="B23" i="3"/>
  <c r="C21" i="3"/>
  <c r="D21" i="3"/>
  <c r="C22" i="3"/>
  <c r="C23" i="3"/>
  <c r="D23" i="3"/>
  <c r="D20" i="3"/>
  <c r="C20" i="3"/>
  <c r="C109" i="3" l="1"/>
  <c r="C108" i="3"/>
  <c r="C105" i="3"/>
  <c r="C107" i="3"/>
  <c r="C110" i="3"/>
  <c r="C119" i="3"/>
  <c r="C118" i="3"/>
  <c r="C117" i="3"/>
  <c r="E79" i="3"/>
  <c r="B81" i="3"/>
  <c r="E80" i="3"/>
  <c r="C79" i="3"/>
  <c r="B79" i="3"/>
  <c r="C60" i="3"/>
  <c r="D54" i="3"/>
  <c r="C63" i="3" s="1"/>
  <c r="B63" i="3" l="1"/>
  <c r="B154" i="2" l="1"/>
  <c r="C154" i="2"/>
  <c r="E154" i="2"/>
  <c r="E155" i="2"/>
  <c r="C156" i="2"/>
  <c r="D156" i="2"/>
  <c r="E156" i="2"/>
  <c r="B157" i="2"/>
  <c r="C157" i="2"/>
  <c r="D157" i="2"/>
  <c r="E158" i="2"/>
  <c r="B159" i="2"/>
  <c r="C159" i="2"/>
  <c r="D159" i="2"/>
  <c r="E159" i="2"/>
  <c r="B160" i="2"/>
  <c r="E160" i="2"/>
  <c r="E161" i="2"/>
  <c r="B162" i="2"/>
  <c r="D162" i="2"/>
  <c r="E162" i="2"/>
  <c r="E163" i="2"/>
  <c r="D164" i="2"/>
  <c r="D153" i="2"/>
  <c r="B70" i="2"/>
  <c r="C74" i="2"/>
  <c r="B74" i="2"/>
  <c r="B71" i="2"/>
  <c r="C71" i="2"/>
  <c r="B72" i="2"/>
  <c r="C72" i="2"/>
  <c r="B73" i="2"/>
  <c r="C73" i="2"/>
  <c r="C70" i="2"/>
  <c r="B31" i="2"/>
  <c r="C31" i="2"/>
  <c r="D31" i="2"/>
  <c r="B32" i="2"/>
  <c r="C32" i="2"/>
  <c r="D32" i="2"/>
  <c r="B33" i="2"/>
  <c r="C33" i="2"/>
  <c r="D33" i="2"/>
  <c r="B34" i="2"/>
  <c r="C34" i="2"/>
  <c r="D34" i="2"/>
  <c r="C30" i="2"/>
  <c r="D30" i="2"/>
  <c r="C14" i="2" l="1"/>
  <c r="D11" i="2"/>
  <c r="D12" i="2"/>
  <c r="D13" i="2"/>
  <c r="D10" i="2"/>
  <c r="B14" i="2"/>
  <c r="D14" i="2" l="1"/>
</calcChain>
</file>

<file path=xl/sharedStrings.xml><?xml version="1.0" encoding="utf-8"?>
<sst xmlns="http://schemas.openxmlformats.org/spreadsheetml/2006/main" count="1014" uniqueCount="324">
  <si>
    <t>Занятость выпускников</t>
  </si>
  <si>
    <t>Всего</t>
  </si>
  <si>
    <t>%</t>
  </si>
  <si>
    <t>Сфера занятости выпускников</t>
  </si>
  <si>
    <t>Банки, инвестиции, финансы, страхование</t>
  </si>
  <si>
    <t>PR, маркетинг, реклама</t>
  </si>
  <si>
    <t>Торговля</t>
  </si>
  <si>
    <t>Образование и наука</t>
  </si>
  <si>
    <t>Консалтинг, аудит</t>
  </si>
  <si>
    <t>Госслужба или некоммерческие организации</t>
  </si>
  <si>
    <t>Недвижимость и строительство</t>
  </si>
  <si>
    <t>Юриспруденция</t>
  </si>
  <si>
    <t>Сервис и услуги</t>
  </si>
  <si>
    <t>Досуг и искусство</t>
  </si>
  <si>
    <t>Медицина</t>
  </si>
  <si>
    <t>Должности выпускников</t>
  </si>
  <si>
    <t>Младший специалист</t>
  </si>
  <si>
    <t>Специалист</t>
  </si>
  <si>
    <t>Старший специалист</t>
  </si>
  <si>
    <t>Компании выпускников</t>
  </si>
  <si>
    <t>НИУ ВШЭ</t>
  </si>
  <si>
    <t>Распределение по ответившим в 2014 году</t>
  </si>
  <si>
    <t>Факультет</t>
  </si>
  <si>
    <t>Информационных технологий и вычислительной техники</t>
  </si>
  <si>
    <t>Прикладной математики и кибернетики</t>
  </si>
  <si>
    <t>Электроники и телекоммуникаций</t>
  </si>
  <si>
    <t>Дизайна</t>
  </si>
  <si>
    <t>Участники опроса, N</t>
  </si>
  <si>
    <t>Всего выпускников в АСАВ, N</t>
  </si>
  <si>
    <t>Доля ответивших от всех выпускников, %</t>
  </si>
  <si>
    <t>По уровням образования</t>
  </si>
  <si>
    <t>Бакалавр</t>
  </si>
  <si>
    <t>Магистр</t>
  </si>
  <si>
    <t>Факультет/Уровень образования</t>
  </si>
  <si>
    <t>Чел.</t>
  </si>
  <si>
    <t>% по строке</t>
  </si>
  <si>
    <t>Работали на момент опроса</t>
  </si>
  <si>
    <t>Не было работы на момент опроса</t>
  </si>
  <si>
    <t>Факультет/Занятость</t>
  </si>
  <si>
    <t>По выборке</t>
  </si>
  <si>
    <t>IT, Интернет, телекоммуникации</t>
  </si>
  <si>
    <t>Журналистика, медиа, пресса</t>
  </si>
  <si>
    <t>Производство</t>
  </si>
  <si>
    <t>Факультет информационных технологий и вычислительной техники</t>
  </si>
  <si>
    <t>Факультет прикладной математики и кибернетики</t>
  </si>
  <si>
    <t>Факультет электроники и телекоммуникаций</t>
  </si>
  <si>
    <t>Факультет дизайна</t>
  </si>
  <si>
    <t>-</t>
  </si>
  <si>
    <t>% по столбцу</t>
  </si>
  <si>
    <t>ЗАО Фирма ТВЕМА</t>
  </si>
  <si>
    <t>НЕОЛАНТ</t>
  </si>
  <si>
    <t>первый БИТ</t>
  </si>
  <si>
    <t>ФСРАР</t>
  </si>
  <si>
    <t>IPONWEB</t>
  </si>
  <si>
    <t>ВЛ-Телеком</t>
  </si>
  <si>
    <t>ОАО ВНИИРТ</t>
  </si>
  <si>
    <t>ООО Спортмастер</t>
  </si>
  <si>
    <t>ГК Связной</t>
  </si>
  <si>
    <t>МОНИКИ</t>
  </si>
  <si>
    <t>НБ Траст</t>
  </si>
  <si>
    <t>ОАО НПП Пульсар</t>
  </si>
  <si>
    <t>ОАО РТИ</t>
  </si>
  <si>
    <t>ОАО НИИ Полюс им. М.Ф.Стельмаха</t>
  </si>
  <si>
    <t>'Аквалайф'</t>
  </si>
  <si>
    <t>Coffee Bean</t>
  </si>
  <si>
    <t>Home Credit Bank</t>
  </si>
  <si>
    <t>ibox</t>
  </si>
  <si>
    <t>Lanikka</t>
  </si>
  <si>
    <t>LiberaVita</t>
  </si>
  <si>
    <t>ДизайнДепо</t>
  </si>
  <si>
    <t>Долгопрудненский городской суд</t>
  </si>
  <si>
    <t>Интернет-агентство «Далее»</t>
  </si>
  <si>
    <t>ЭТК Энергия</t>
  </si>
  <si>
    <t>Эдитус</t>
  </si>
  <si>
    <t>Распределение ответивших по уровням образования</t>
  </si>
  <si>
    <t>Тип занятости</t>
  </si>
  <si>
    <t>Работа по найму в компании или учреждении</t>
  </si>
  <si>
    <t>Предпринимательство</t>
  </si>
  <si>
    <t>Фриланс</t>
  </si>
  <si>
    <t>Всего ответили на вопрос</t>
  </si>
  <si>
    <t>Города, в которых работают выпускники</t>
  </si>
  <si>
    <t>Отделы/департаменты, в которых заняты выпускники</t>
  </si>
  <si>
    <t>Частота</t>
  </si>
  <si>
    <t>Проценты</t>
  </si>
  <si>
    <t>Москва</t>
  </si>
  <si>
    <t>Балашиха</t>
  </si>
  <si>
    <t>Воскресенск</t>
  </si>
  <si>
    <t>Подольск</t>
  </si>
  <si>
    <t>Дмитров</t>
  </si>
  <si>
    <t>Домодедово</t>
  </si>
  <si>
    <t>Климовск</t>
  </si>
  <si>
    <t>Раменское</t>
  </si>
  <si>
    <t>Фрязино</t>
  </si>
  <si>
    <t>Жуковский</t>
  </si>
  <si>
    <t>Королев</t>
  </si>
  <si>
    <t>Первый БИТ</t>
  </si>
  <si>
    <t>Вымпелком</t>
  </si>
  <si>
    <t>Флант, ЗАО</t>
  </si>
  <si>
    <t>Forum-auto</t>
  </si>
  <si>
    <t>GAL</t>
  </si>
  <si>
    <t>IT ENERGY</t>
  </si>
  <si>
    <t>IT, ЗАО</t>
  </si>
  <si>
    <t>KPMG</t>
  </si>
  <si>
    <t>Mail.ru Group</t>
  </si>
  <si>
    <t>MAPLE групп</t>
  </si>
  <si>
    <t>OsNet</t>
  </si>
  <si>
    <t>ZyXEL</t>
  </si>
  <si>
    <t>Автоматик-СМ</t>
  </si>
  <si>
    <t>Акваспецпроект</t>
  </si>
  <si>
    <t>Акматика</t>
  </si>
  <si>
    <t>Альтернатива</t>
  </si>
  <si>
    <t>Арт 3-D графикс</t>
  </si>
  <si>
    <t>Астра лимета</t>
  </si>
  <si>
    <t>Банк Тинькофф</t>
  </si>
  <si>
    <t>Бизнесс Инфарм Технологии</t>
  </si>
  <si>
    <t>БИТ автоматизация бизнеса, ООО</t>
  </si>
  <si>
    <t>Вайле</t>
  </si>
  <si>
    <t>Вайс</t>
  </si>
  <si>
    <t>Внешпром банк</t>
  </si>
  <si>
    <t>Всероссийский научно-исследовательский институт метрологической службы</t>
  </si>
  <si>
    <t>ГБУ Тема- центр при департаменте образования</t>
  </si>
  <si>
    <t>Городской методический центр ДО г Москва</t>
  </si>
  <si>
    <t>ГСС Авиа</t>
  </si>
  <si>
    <t>Детский центр Академия</t>
  </si>
  <si>
    <t>Дуо тек, ООО</t>
  </si>
  <si>
    <t>Инлайн Групп</t>
  </si>
  <si>
    <t>Институт биоорганической химии имени М. М. Шемякина</t>
  </si>
  <si>
    <t>Интерлаз</t>
  </si>
  <si>
    <t>Клён, ООО</t>
  </si>
  <si>
    <t>Комкор, ОАО</t>
  </si>
  <si>
    <t>Корпоратив.РУ</t>
  </si>
  <si>
    <t>Лаборатория Касперского</t>
  </si>
  <si>
    <t>Лицей</t>
  </si>
  <si>
    <t>Малина</t>
  </si>
  <si>
    <t>Мастер Хост</t>
  </si>
  <si>
    <t>Мг инжиниринг</t>
  </si>
  <si>
    <t>Международный  аэропорт Домодедово</t>
  </si>
  <si>
    <t>Международный институт Инфо-рутения</t>
  </si>
  <si>
    <t>Моринсист АГАТ, ОАО</t>
  </si>
  <si>
    <t>Москвовский архитектурный институт</t>
  </si>
  <si>
    <t>Мослифт</t>
  </si>
  <si>
    <t>Народный доверительный  банк,ОАО</t>
  </si>
  <si>
    <t>НИИ Аргон</t>
  </si>
  <si>
    <t>НИИ точных приборов</t>
  </si>
  <si>
    <t>НИИИ, ООО</t>
  </si>
  <si>
    <t>Нотариат - Федеральная Нотариальная Палата</t>
  </si>
  <si>
    <t>НТВ+</t>
  </si>
  <si>
    <t>РКК Энергия, ОАО</t>
  </si>
  <si>
    <t>Росатом</t>
  </si>
  <si>
    <t>Росконтроль</t>
  </si>
  <si>
    <t>Российское агентство развития информационного общества</t>
  </si>
  <si>
    <t>Самсунг Электроникс</t>
  </si>
  <si>
    <t>Сбербанк технологии,ЗАО</t>
  </si>
  <si>
    <t>СДС Группа</t>
  </si>
  <si>
    <t>Сеа Интернешинл</t>
  </si>
  <si>
    <t>Синтерра медиа</t>
  </si>
  <si>
    <t>Систематика</t>
  </si>
  <si>
    <t>Системы и проекты</t>
  </si>
  <si>
    <t>Слант, ЗАО</t>
  </si>
  <si>
    <t>Смарт бизнес</t>
  </si>
  <si>
    <t>Софт, ООО</t>
  </si>
  <si>
    <t>Спецгазстрейт</t>
  </si>
  <si>
    <t>СТ консалтинг</t>
  </si>
  <si>
    <t>Строительная компания Связь регион</t>
  </si>
  <si>
    <t>Студия IT-дизайн</t>
  </si>
  <si>
    <t>Транслето проект</t>
  </si>
  <si>
    <t>ФГУП СКЦ Росатома</t>
  </si>
  <si>
    <t>ЦНТУ ДИНАМИКА</t>
  </si>
  <si>
    <t>Яндекс</t>
  </si>
  <si>
    <t>Ярбанк</t>
  </si>
  <si>
    <t>* Названия приведены в таком виде, в каком их указывали респонденты.</t>
  </si>
  <si>
    <t>Название организации</t>
  </si>
  <si>
    <t>Альфа Банк</t>
  </si>
  <si>
    <t>Ernst and Young</t>
  </si>
  <si>
    <t>ВГТРК</t>
  </si>
  <si>
    <t>Глобус</t>
  </si>
  <si>
    <t>Группа Финанс</t>
  </si>
  <si>
    <t>ГУП ИПП Гамма</t>
  </si>
  <si>
    <t>Институт физики и атмосферы имени А.М. Обухова</t>
  </si>
  <si>
    <t>Интервэл</t>
  </si>
  <si>
    <t>Майкрософт</t>
  </si>
  <si>
    <t>Мион</t>
  </si>
  <si>
    <t>Нано-финанс</t>
  </si>
  <si>
    <t>НИИ Полюс</t>
  </si>
  <si>
    <t>НИИД</t>
  </si>
  <si>
    <t>Ортикон –внедренченский центр</t>
  </si>
  <si>
    <t>Российская академия наук</t>
  </si>
  <si>
    <t>Связной логистика</t>
  </si>
  <si>
    <t>Сименс</t>
  </si>
  <si>
    <t>Холдинг СТО</t>
  </si>
  <si>
    <t>Плутон, ОАО</t>
  </si>
  <si>
    <t>Радиофизика, ООО</t>
  </si>
  <si>
    <t>Треолан</t>
  </si>
  <si>
    <t>Базальт-Керамика, ООО</t>
  </si>
  <si>
    <t>Би Джи Лайн</t>
  </si>
  <si>
    <t>Бифит</t>
  </si>
  <si>
    <t>Бозон</t>
  </si>
  <si>
    <t>Бэннинг пауэр электроникс,ООО</t>
  </si>
  <si>
    <t>Виринея</t>
  </si>
  <si>
    <t>ВО Радиоэкспорт, ОАО</t>
  </si>
  <si>
    <t>Дирекция единого заказа оборудования для атомных станций,ОАО</t>
  </si>
  <si>
    <t>ИП Прокофьева</t>
  </si>
  <si>
    <t>Кварта</t>
  </si>
  <si>
    <t>Климовская сеть, ООО</t>
  </si>
  <si>
    <t>Комайндвэир</t>
  </si>
  <si>
    <t>Логрокон</t>
  </si>
  <si>
    <t>Марс, Конструкторское бюро</t>
  </si>
  <si>
    <t>Московский научно-исследовательский институт радиоинститут</t>
  </si>
  <si>
    <t>МПП  Пульсар,ОАО</t>
  </si>
  <si>
    <t>Навигатор, конструкторское бюро</t>
  </si>
  <si>
    <t>Неткрекер</t>
  </si>
  <si>
    <t>НИИ ДАР</t>
  </si>
  <si>
    <t>НИИ ТОНИС, ОАО</t>
  </si>
  <si>
    <t>НИИМА Прогресс</t>
  </si>
  <si>
    <t>НПП Промышленная автоматизация</t>
  </si>
  <si>
    <t>Передовик.Ру</t>
  </si>
  <si>
    <t>Прометком</t>
  </si>
  <si>
    <t>Раменский приборо-строительный завод</t>
  </si>
  <si>
    <t>СКБ ИРЭ РАН, ФГУП</t>
  </si>
  <si>
    <t>ТЕХНОСЕРВ КОНСАЛТИНГ, ООО</t>
  </si>
  <si>
    <t>ТТ Винни</t>
  </si>
  <si>
    <t>ФГУП ВНИИ ОФИ Всероссийский научно-исследовательский институт оптико-физических измерений</t>
  </si>
  <si>
    <t>ФГУП НПО Техномаш</t>
  </si>
  <si>
    <t>ФГУП НПЦ Автоматики и приборостроения им. акад. Н.А.Пилюгина</t>
  </si>
  <si>
    <t>ФГУП СНПО Элерон</t>
  </si>
  <si>
    <t>Фокс Ауди</t>
  </si>
  <si>
    <t>Экономический Финансовый Колсантинг</t>
  </si>
  <si>
    <t>ЭсЭнТи</t>
  </si>
  <si>
    <t>Юлмарт</t>
  </si>
  <si>
    <t xml:space="preserve"> CGS</t>
  </si>
  <si>
    <t xml:space="preserve"> Икра,Креативное агенство</t>
  </si>
  <si>
    <t>Barber Shop</t>
  </si>
  <si>
    <t>BNS-групп</t>
  </si>
  <si>
    <t>Государственное бюджетное учреждение г. Москвы, музей Садовое Кольцо</t>
  </si>
  <si>
    <t>Государственный академический большой театр России</t>
  </si>
  <si>
    <t>ДеКарт</t>
  </si>
  <si>
    <t>Дисней</t>
  </si>
  <si>
    <t>ИП Горбунков</t>
  </si>
  <si>
    <t>Колледж им. Карла Фаберже</t>
  </si>
  <si>
    <t>Концерн Вега,ОАО</t>
  </si>
  <si>
    <t>Московский институт электромеханики и автоматики(МИЭА),ОАО</t>
  </si>
  <si>
    <t>НПК НИИДАР</t>
  </si>
  <si>
    <t>Ньюэйч</t>
  </si>
  <si>
    <t>Премиум флаг</t>
  </si>
  <si>
    <t>РЖД (российские железные дороги),ОАО</t>
  </si>
  <si>
    <t>Снежная Королева - сеть магазинов модной одежды</t>
  </si>
  <si>
    <t>Тех СБ (технологии систем безопасности)</t>
  </si>
  <si>
    <t>ТехИнвест</t>
  </si>
  <si>
    <t>Трейбренд</t>
  </si>
  <si>
    <t>Тренды-Бренды, ООО</t>
  </si>
  <si>
    <t>Тушите свет</t>
  </si>
  <si>
    <t>Фонд Форум Открытые инновации</t>
  </si>
  <si>
    <t>Фотостудия Радуга</t>
  </si>
  <si>
    <t>Центр технического обслуживания К-Сервис</t>
  </si>
  <si>
    <t>Шуграво (SUGRAVO)</t>
  </si>
  <si>
    <t>Всего ответили</t>
  </si>
  <si>
    <t>Компании выпускников*</t>
  </si>
  <si>
    <t>Работа по найму в коммерческой организации</t>
  </si>
  <si>
    <t>Работа по найму в органах государственного управления</t>
  </si>
  <si>
    <t>Работа по найму в некоммерческой организации</t>
  </si>
  <si>
    <t>Работа по найму в образовательном/научном учреждении</t>
  </si>
  <si>
    <t>Работа в качестве частного предпринимателя</t>
  </si>
  <si>
    <t xml:space="preserve">Москва </t>
  </si>
  <si>
    <t>Долгопрудный</t>
  </si>
  <si>
    <t>IT, программирование</t>
  </si>
  <si>
    <t>Продажи</t>
  </si>
  <si>
    <t>Работа с клиентами</t>
  </si>
  <si>
    <t>Маркетинг, PR, реклама</t>
  </si>
  <si>
    <t>Поддержка, сопровождение процессов</t>
  </si>
  <si>
    <t>Дизайн</t>
  </si>
  <si>
    <t>Архитектура</t>
  </si>
  <si>
    <t>Разработка</t>
  </si>
  <si>
    <t>Стажер</t>
  </si>
  <si>
    <t>Руководитель/заместитель руководителя отдела</t>
  </si>
  <si>
    <t>Руководитель/заместитель руководителя компании</t>
  </si>
  <si>
    <t>Продолжают обучение</t>
  </si>
  <si>
    <t>Продолжают обучение за пределами НИУ ВШЭ</t>
  </si>
  <si>
    <t>Информационные технологии, интернет, телеком</t>
  </si>
  <si>
    <t>Производство/установка/продажа оборудования и техники</t>
  </si>
  <si>
    <t>Наука, образование</t>
  </si>
  <si>
    <t>Банки, инвестиции, лизинг</t>
  </si>
  <si>
    <t>Медицина, фармацевтика</t>
  </si>
  <si>
    <t>Энергетика</t>
  </si>
  <si>
    <t>Торговля, продажи</t>
  </si>
  <si>
    <t>Искусство, развлечения, масс-медиа</t>
  </si>
  <si>
    <t>Организация мероприятий</t>
  </si>
  <si>
    <t>Космическая индустрия</t>
  </si>
  <si>
    <t>Проектирование, инжиниринг, конструкторские услуги</t>
  </si>
  <si>
    <t>Производство/продажа товаров широкого потребления</t>
  </si>
  <si>
    <t>Транспорт, логистика</t>
  </si>
  <si>
    <t>Маркетинг, исследование общественного мнения</t>
  </si>
  <si>
    <t>Реклама, PR</t>
  </si>
  <si>
    <t>Некоммерческие, общественно-политические организации</t>
  </si>
  <si>
    <t>Психологическое консультирование</t>
  </si>
  <si>
    <t>Оборонная промышленность</t>
  </si>
  <si>
    <t>Метрология</t>
  </si>
  <si>
    <t>Автомобильный бизнес</t>
  </si>
  <si>
    <t>Микроэлектроника</t>
  </si>
  <si>
    <t>Бухгалтерия, управленческий учет, финансы предприятия</t>
  </si>
  <si>
    <t>Радиосвязь</t>
  </si>
  <si>
    <t>Строительство, недвижимость</t>
  </si>
  <si>
    <t>Государственная служба</t>
  </si>
  <si>
    <t>Страхование</t>
  </si>
  <si>
    <t>Услуги печати</t>
  </si>
  <si>
    <t>Услуги по обеспечению пожарной безопасности</t>
  </si>
  <si>
    <t>IT, программирование, разработки</t>
  </si>
  <si>
    <t>Подразделение в учебном или научном заведении</t>
  </si>
  <si>
    <t>Техническая поддрежка</t>
  </si>
  <si>
    <t>Конструирование, проектирование, разработка</t>
  </si>
  <si>
    <t>Исследования, прогнозирование, аналитика</t>
  </si>
  <si>
    <t>Аудит, мониторинг качества</t>
  </si>
  <si>
    <t>Продажи, поставки</t>
  </si>
  <si>
    <t>Маркетинг</t>
  </si>
  <si>
    <t>Стратегическое развитие, планирование</t>
  </si>
  <si>
    <t>Управление рисками, оценка рисков</t>
  </si>
  <si>
    <t>Сопровождение операций, договоров, тендеров</t>
  </si>
  <si>
    <t>Налоги</t>
  </si>
  <si>
    <t>Тестирование</t>
  </si>
  <si>
    <t>Обслуживание клиентов, взаимодействие с партнерами</t>
  </si>
  <si>
    <t>Закупки</t>
  </si>
  <si>
    <t>Реклама, медиапланирование, digital</t>
  </si>
  <si>
    <t>Административный отдел, делопроизводство</t>
  </si>
  <si>
    <t>Гравировальный цех</t>
  </si>
  <si>
    <t>Полиграфия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</si>
</sst>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</cellStyleXfs>
  <cellXfs count="8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9" fontId="0" fillId="0" borderId="1" xfId="1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64" fontId="6" fillId="0" borderId="1" xfId="2" applyNumberFormat="1" applyFont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9" fontId="0" fillId="0" borderId="1" xfId="0" applyNumberFormat="1" applyBorder="1" applyAlignment="1">
      <alignment horizontal="center" vertical="center"/>
    </xf>
    <xf numFmtId="0" fontId="4" fillId="0" borderId="0" xfId="2"/>
    <xf numFmtId="0" fontId="2" fillId="0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6" fillId="0" borderId="1" xfId="3" applyFont="1" applyBorder="1" applyAlignment="1">
      <alignment horizontal="left" vertical="justify" wrapText="1"/>
    </xf>
    <xf numFmtId="0" fontId="7" fillId="0" borderId="1" xfId="3" applyFont="1" applyBorder="1" applyAlignment="1">
      <alignment horizontal="left" vertical="justify" wrapText="1"/>
    </xf>
    <xf numFmtId="164" fontId="6" fillId="0" borderId="1" xfId="3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6" fillId="0" borderId="1" xfId="3" applyNumberFormat="1" applyFont="1" applyBorder="1" applyAlignment="1">
      <alignment horizontal="center" vertical="justify" wrapText="1"/>
    </xf>
    <xf numFmtId="9" fontId="6" fillId="0" borderId="1" xfId="1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justify" wrapText="1"/>
    </xf>
    <xf numFmtId="9" fontId="6" fillId="0" borderId="1" xfId="1" applyFont="1" applyBorder="1" applyAlignment="1">
      <alignment horizontal="center" vertical="justify" wrapText="1"/>
    </xf>
    <xf numFmtId="0" fontId="5" fillId="0" borderId="1" xfId="3" applyFont="1" applyBorder="1" applyAlignment="1">
      <alignment horizontal="center" vertical="center" wrapText="1"/>
    </xf>
    <xf numFmtId="0" fontId="6" fillId="0" borderId="1" xfId="4" applyFont="1" applyBorder="1" applyAlignment="1">
      <alignment horizontal="left" vertical="top" wrapText="1"/>
    </xf>
    <xf numFmtId="164" fontId="6" fillId="0" borderId="1" xfId="4" applyNumberFormat="1" applyFont="1" applyBorder="1" applyAlignment="1">
      <alignment horizontal="center" vertical="center"/>
    </xf>
    <xf numFmtId="164" fontId="10" fillId="0" borderId="1" xfId="5" applyNumberFormat="1" applyFont="1" applyFill="1" applyBorder="1" applyAlignment="1">
      <alignment horizontal="center" vertical="center" wrapText="1"/>
    </xf>
    <xf numFmtId="164" fontId="10" fillId="0" borderId="1" xfId="5" applyNumberFormat="1" applyFont="1" applyFill="1" applyBorder="1" applyAlignment="1">
      <alignment horizontal="center" vertical="center"/>
    </xf>
    <xf numFmtId="0" fontId="10" fillId="0" borderId="1" xfId="6" applyFont="1" applyFill="1" applyBorder="1" applyAlignment="1">
      <alignment horizontal="left" vertical="center" wrapText="1"/>
    </xf>
    <xf numFmtId="0" fontId="10" fillId="0" borderId="1" xfId="7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0" fillId="0" borderId="0" xfId="0" applyBorder="1"/>
    <xf numFmtId="0" fontId="1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9" fontId="0" fillId="0" borderId="1" xfId="1" applyFont="1" applyBorder="1" applyAlignment="1">
      <alignment horizontal="center"/>
    </xf>
    <xf numFmtId="0" fontId="0" fillId="0" borderId="3" xfId="0" applyFont="1" applyBorder="1" applyAlignment="1">
      <alignment horizontal="left" vertical="center" wrapText="1"/>
    </xf>
    <xf numFmtId="9" fontId="0" fillId="0" borderId="0" xfId="1" applyFont="1"/>
    <xf numFmtId="0" fontId="0" fillId="0" borderId="0" xfId="0" applyFont="1" applyBorder="1" applyAlignment="1">
      <alignment horizontal="left" vertical="center" wrapText="1"/>
    </xf>
    <xf numFmtId="9" fontId="0" fillId="0" borderId="0" xfId="1" applyFont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left" vertical="justify" wrapText="1"/>
    </xf>
    <xf numFmtId="0" fontId="10" fillId="0" borderId="1" xfId="6" applyFont="1" applyFill="1" applyBorder="1" applyAlignment="1">
      <alignment horizontal="left" vertical="justify" wrapText="1"/>
    </xf>
    <xf numFmtId="164" fontId="10" fillId="0" borderId="1" xfId="8" applyNumberFormat="1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left" vertical="justify" wrapText="1"/>
    </xf>
    <xf numFmtId="164" fontId="10" fillId="0" borderId="1" xfId="10" applyNumberFormat="1" applyFont="1" applyFill="1" applyBorder="1" applyAlignment="1">
      <alignment horizontal="center" vertical="center" wrapText="1"/>
    </xf>
    <xf numFmtId="0" fontId="6" fillId="0" borderId="1" xfId="11" applyFont="1" applyBorder="1" applyAlignment="1">
      <alignment horizontal="left" vertical="top" wrapText="1"/>
    </xf>
    <xf numFmtId="164" fontId="10" fillId="0" borderId="1" xfId="5" applyNumberFormat="1" applyFont="1" applyFill="1" applyBorder="1" applyAlignment="1">
      <alignment horizontal="center" wrapText="1"/>
    </xf>
    <xf numFmtId="164" fontId="10" fillId="0" borderId="1" xfId="8" applyNumberFormat="1" applyFont="1" applyFill="1" applyBorder="1" applyAlignment="1">
      <alignment horizontal="center" wrapText="1"/>
    </xf>
    <xf numFmtId="164" fontId="10" fillId="0" borderId="1" xfId="10" applyNumberFormat="1" applyFont="1" applyFill="1" applyBorder="1" applyAlignment="1">
      <alignment horizontal="center" wrapText="1"/>
    </xf>
    <xf numFmtId="9" fontId="10" fillId="0" borderId="1" xfId="1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left" vertical="top" wrapText="1"/>
    </xf>
    <xf numFmtId="0" fontId="10" fillId="0" borderId="1" xfId="6" applyFont="1" applyFill="1" applyBorder="1" applyAlignment="1">
      <alignment horizontal="left" vertical="top" wrapText="1"/>
    </xf>
    <xf numFmtId="164" fontId="6" fillId="0" borderId="1" xfId="4" applyNumberFormat="1" applyFont="1" applyBorder="1" applyAlignment="1">
      <alignment horizontal="center"/>
    </xf>
    <xf numFmtId="9" fontId="10" fillId="0" borderId="1" xfId="1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 wrapText="1"/>
    </xf>
    <xf numFmtId="0" fontId="10" fillId="0" borderId="1" xfId="12" applyFont="1" applyFill="1" applyBorder="1" applyAlignment="1">
      <alignment horizontal="center" vertical="center" wrapText="1"/>
    </xf>
    <xf numFmtId="0" fontId="10" fillId="0" borderId="1" xfId="12" applyFont="1" applyFill="1" applyBorder="1" applyAlignment="1">
      <alignment horizontal="center" vertical="justify" wrapText="1"/>
    </xf>
    <xf numFmtId="164" fontId="10" fillId="0" borderId="1" xfId="10" applyNumberFormat="1" applyFont="1" applyFill="1" applyBorder="1" applyAlignment="1">
      <alignment horizontal="center" vertical="justify" wrapText="1"/>
    </xf>
    <xf numFmtId="164" fontId="10" fillId="0" borderId="1" xfId="8" applyNumberFormat="1" applyFont="1" applyFill="1" applyBorder="1" applyAlignment="1">
      <alignment horizontal="center" vertical="justify" wrapText="1"/>
    </xf>
    <xf numFmtId="164" fontId="10" fillId="0" borderId="1" xfId="5" applyNumberFormat="1" applyFont="1" applyFill="1" applyBorder="1" applyAlignment="1">
      <alignment horizontal="center" vertical="justify" wrapText="1"/>
    </xf>
    <xf numFmtId="0" fontId="8" fillId="0" borderId="2" xfId="3" applyFont="1" applyBorder="1" applyAlignment="1">
      <alignment horizontal="left" vertical="justify" wrapText="1"/>
    </xf>
    <xf numFmtId="0" fontId="3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</cellXfs>
  <cellStyles count="13">
    <cellStyle name="style1438265760847" xfId="9"/>
    <cellStyle name="style1438265760982" xfId="6"/>
    <cellStyle name="style1438265763089" xfId="7"/>
    <cellStyle name="style1438265763184" xfId="10"/>
    <cellStyle name="style1438265763552" xfId="8"/>
    <cellStyle name="style1438265764427" xfId="12"/>
    <cellStyle name="style1438265764832" xfId="5"/>
    <cellStyle name="Обычный" xfId="0" builtinId="0"/>
    <cellStyle name="Обычный_Выпускники_ИТиВТ" xfId="3"/>
    <cellStyle name="Обычный_Лист1" xfId="4"/>
    <cellStyle name="Обычный_Лист1_1" xfId="11"/>
    <cellStyle name="Обычный_Опрос выпускников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11</xdr:col>
      <xdr:colOff>219075</xdr:colOff>
      <xdr:row>4</xdr:row>
      <xdr:rowOff>0</xdr:rowOff>
    </xdr:to>
    <xdr:sp macro="" textlink="">
      <xdr:nvSpPr>
        <xdr:cNvPr id="2" name="TextBox 1"/>
        <xdr:cNvSpPr txBox="1"/>
      </xdr:nvSpPr>
      <xdr:spPr>
        <a:xfrm>
          <a:off x="0" y="190499"/>
          <a:ext cx="11858625" cy="571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Источник: Телефонный опрос выпускников 2013</a:t>
          </a:r>
          <a:r>
            <a:rPr lang="ru-RU" sz="1100" baseline="0"/>
            <a:t> года</a:t>
          </a:r>
          <a:r>
            <a:rPr lang="ru-RU" sz="1100"/>
            <a:t>.</a:t>
          </a:r>
        </a:p>
        <a:p>
          <a:r>
            <a:rPr lang="ru-RU" sz="1100"/>
            <a:t>Опрошены: выпускники</a:t>
          </a:r>
          <a:r>
            <a:rPr lang="ru-RU" sz="1100" baseline="0"/>
            <a:t> НИУ ВШЭ 2013 года, которые не продолжили обучение в стенах университета.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114300</xdr:rowOff>
    </xdr:from>
    <xdr:to>
      <xdr:col>3</xdr:col>
      <xdr:colOff>66675</xdr:colOff>
      <xdr:row>3</xdr:row>
      <xdr:rowOff>66675</xdr:rowOff>
    </xdr:to>
    <xdr:sp macro="" textlink="">
      <xdr:nvSpPr>
        <xdr:cNvPr id="2" name="TextBox 1"/>
        <xdr:cNvSpPr txBox="1"/>
      </xdr:nvSpPr>
      <xdr:spPr>
        <a:xfrm>
          <a:off x="161925" y="114300"/>
          <a:ext cx="7543800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Источник: Мониторинг выпускников  НИУ ВШЭ 2014.</a:t>
          </a:r>
        </a:p>
        <a:p>
          <a:r>
            <a:rPr lang="ru-RU" sz="1100"/>
            <a:t>Опрошены: выпускники</a:t>
          </a:r>
          <a:r>
            <a:rPr lang="ru-RU" sz="1100" baseline="0"/>
            <a:t> НИУ ВШЭ 2014 года, которые не продолжили обучение в стенах университета.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468"/>
  <sheetViews>
    <sheetView workbookViewId="0">
      <selection activeCell="G11" sqref="G11"/>
    </sheetView>
  </sheetViews>
  <sheetFormatPr defaultRowHeight="15" x14ac:dyDescent="0.25"/>
  <cols>
    <col min="1" max="1" width="74.42578125" customWidth="1"/>
    <col min="2" max="5" width="14.5703125" customWidth="1"/>
  </cols>
  <sheetData>
    <row r="7" spans="1:5" x14ac:dyDescent="0.25">
      <c r="A7" s="71" t="s">
        <v>74</v>
      </c>
      <c r="B7" s="71"/>
      <c r="C7" s="71"/>
      <c r="D7" s="71"/>
    </row>
    <row r="9" spans="1:5" x14ac:dyDescent="0.25">
      <c r="A9" s="7" t="s">
        <v>34</v>
      </c>
    </row>
    <row r="11" spans="1:5" x14ac:dyDescent="0.25">
      <c r="A11" s="1" t="s">
        <v>22</v>
      </c>
      <c r="B11" s="15" t="s">
        <v>31</v>
      </c>
      <c r="C11" s="15" t="s">
        <v>17</v>
      </c>
      <c r="D11" s="15" t="s">
        <v>32</v>
      </c>
      <c r="E11" s="15" t="s">
        <v>1</v>
      </c>
    </row>
    <row r="12" spans="1:5" x14ac:dyDescent="0.25">
      <c r="A12" s="5" t="s">
        <v>23</v>
      </c>
      <c r="B12" s="13" t="s">
        <v>47</v>
      </c>
      <c r="C12" s="13">
        <v>121</v>
      </c>
      <c r="D12" s="13">
        <v>11</v>
      </c>
      <c r="E12" s="13">
        <v>132</v>
      </c>
    </row>
    <row r="13" spans="1:5" x14ac:dyDescent="0.25">
      <c r="A13" s="5" t="s">
        <v>25</v>
      </c>
      <c r="B13" s="13">
        <v>1</v>
      </c>
      <c r="C13" s="13">
        <v>43</v>
      </c>
      <c r="D13" s="13">
        <v>4</v>
      </c>
      <c r="E13" s="13">
        <v>48</v>
      </c>
    </row>
    <row r="14" spans="1:5" x14ac:dyDescent="0.25">
      <c r="A14" s="12" t="s">
        <v>24</v>
      </c>
      <c r="B14" s="13" t="s">
        <v>47</v>
      </c>
      <c r="C14" s="13">
        <v>26</v>
      </c>
      <c r="D14" s="13" t="s">
        <v>47</v>
      </c>
      <c r="E14" s="13">
        <v>26</v>
      </c>
    </row>
    <row r="15" spans="1:5" x14ac:dyDescent="0.25">
      <c r="A15" s="5" t="s">
        <v>26</v>
      </c>
      <c r="B15" s="13">
        <v>34</v>
      </c>
      <c r="C15" s="13">
        <v>60</v>
      </c>
      <c r="D15" s="14">
        <v>1</v>
      </c>
      <c r="E15" s="13">
        <v>95</v>
      </c>
    </row>
    <row r="16" spans="1:5" x14ac:dyDescent="0.25">
      <c r="E16" s="21"/>
    </row>
    <row r="17" spans="1:4" x14ac:dyDescent="0.25">
      <c r="A17" s="17" t="s">
        <v>35</v>
      </c>
    </row>
    <row r="19" spans="1:4" x14ac:dyDescent="0.25">
      <c r="A19" s="1" t="s">
        <v>22</v>
      </c>
      <c r="B19" s="15" t="s">
        <v>31</v>
      </c>
      <c r="C19" s="15" t="s">
        <v>17</v>
      </c>
      <c r="D19" s="15" t="s">
        <v>32</v>
      </c>
    </row>
    <row r="20" spans="1:4" x14ac:dyDescent="0.25">
      <c r="A20" s="5" t="s">
        <v>23</v>
      </c>
      <c r="B20" s="13" t="s">
        <v>47</v>
      </c>
      <c r="C20" s="16">
        <f>C12/$E12</f>
        <v>0.91666666666666663</v>
      </c>
      <c r="D20" s="16">
        <f>D12/$E12</f>
        <v>8.3333333333333329E-2</v>
      </c>
    </row>
    <row r="21" spans="1:4" x14ac:dyDescent="0.25">
      <c r="A21" s="5" t="s">
        <v>25</v>
      </c>
      <c r="B21" s="16">
        <f>B13/$E13</f>
        <v>2.0833333333333332E-2</v>
      </c>
      <c r="C21" s="16">
        <f t="shared" ref="C21:D21" si="0">C13/$E13</f>
        <v>0.89583333333333337</v>
      </c>
      <c r="D21" s="16">
        <f t="shared" si="0"/>
        <v>8.3333333333333329E-2</v>
      </c>
    </row>
    <row r="22" spans="1:4" x14ac:dyDescent="0.25">
      <c r="A22" s="12" t="s">
        <v>24</v>
      </c>
      <c r="B22" s="13" t="s">
        <v>47</v>
      </c>
      <c r="C22" s="16">
        <f>C14/$E14</f>
        <v>1</v>
      </c>
      <c r="D22" s="16" t="s">
        <v>47</v>
      </c>
    </row>
    <row r="23" spans="1:4" x14ac:dyDescent="0.25">
      <c r="A23" s="5" t="s">
        <v>26</v>
      </c>
      <c r="B23" s="16">
        <f>B15/$E15</f>
        <v>0.35789473684210527</v>
      </c>
      <c r="C23" s="16">
        <f t="shared" ref="C23:D23" si="1">C15/$E15</f>
        <v>0.63157894736842102</v>
      </c>
      <c r="D23" s="16">
        <f t="shared" si="1"/>
        <v>1.0526315789473684E-2</v>
      </c>
    </row>
    <row r="26" spans="1:4" x14ac:dyDescent="0.25">
      <c r="A26" s="72" t="s">
        <v>276</v>
      </c>
      <c r="B26" s="72"/>
      <c r="C26" s="72"/>
      <c r="D26" s="72"/>
    </row>
    <row r="28" spans="1:4" x14ac:dyDescent="0.25">
      <c r="A28" s="7" t="s">
        <v>34</v>
      </c>
    </row>
    <row r="30" spans="1:4" ht="30" x14ac:dyDescent="0.25">
      <c r="A30" s="6"/>
      <c r="B30" s="1" t="s">
        <v>275</v>
      </c>
      <c r="C30" s="1" t="s">
        <v>1</v>
      </c>
    </row>
    <row r="31" spans="1:4" x14ac:dyDescent="0.25">
      <c r="A31" s="45" t="s">
        <v>43</v>
      </c>
      <c r="B31" s="2">
        <v>5</v>
      </c>
      <c r="C31" s="2">
        <v>117</v>
      </c>
    </row>
    <row r="32" spans="1:4" x14ac:dyDescent="0.25">
      <c r="A32" s="45" t="s">
        <v>44</v>
      </c>
      <c r="B32" s="2">
        <v>1</v>
      </c>
      <c r="C32" s="2">
        <v>20</v>
      </c>
    </row>
    <row r="33" spans="1:4" x14ac:dyDescent="0.25">
      <c r="A33" s="45" t="s">
        <v>45</v>
      </c>
      <c r="B33" s="2">
        <v>0</v>
      </c>
      <c r="C33" s="2">
        <v>26</v>
      </c>
    </row>
    <row r="34" spans="1:4" x14ac:dyDescent="0.25">
      <c r="A34" s="45" t="s">
        <v>46</v>
      </c>
      <c r="B34" s="2">
        <v>1</v>
      </c>
      <c r="C34" s="2">
        <v>74</v>
      </c>
    </row>
    <row r="36" spans="1:4" x14ac:dyDescent="0.25">
      <c r="A36" s="7" t="s">
        <v>35</v>
      </c>
    </row>
    <row r="38" spans="1:4" ht="30" x14ac:dyDescent="0.25">
      <c r="A38" s="6"/>
      <c r="B38" s="1" t="s">
        <v>275</v>
      </c>
    </row>
    <row r="39" spans="1:4" x14ac:dyDescent="0.25">
      <c r="A39" s="45" t="s">
        <v>43</v>
      </c>
      <c r="B39" s="4">
        <f>B31/C31</f>
        <v>4.2735042735042736E-2</v>
      </c>
    </row>
    <row r="40" spans="1:4" x14ac:dyDescent="0.25">
      <c r="A40" s="45" t="s">
        <v>44</v>
      </c>
      <c r="B40" s="4">
        <f t="shared" ref="B40:B42" si="2">B32/C32</f>
        <v>0.05</v>
      </c>
    </row>
    <row r="41" spans="1:4" x14ac:dyDescent="0.25">
      <c r="A41" s="45" t="s">
        <v>45</v>
      </c>
      <c r="B41" s="4">
        <f t="shared" si="2"/>
        <v>0</v>
      </c>
    </row>
    <row r="42" spans="1:4" x14ac:dyDescent="0.25">
      <c r="A42" s="45" t="s">
        <v>46</v>
      </c>
      <c r="B42" s="4">
        <f t="shared" si="2"/>
        <v>1.3513513513513514E-2</v>
      </c>
    </row>
    <row r="43" spans="1:4" x14ac:dyDescent="0.25">
      <c r="A43" s="47"/>
      <c r="B43" s="48"/>
    </row>
    <row r="45" spans="1:4" x14ac:dyDescent="0.25">
      <c r="A45" s="72" t="s">
        <v>0</v>
      </c>
      <c r="B45" s="72"/>
      <c r="C45" s="72"/>
      <c r="D45" s="72"/>
    </row>
    <row r="47" spans="1:4" x14ac:dyDescent="0.25">
      <c r="A47" s="7" t="s">
        <v>34</v>
      </c>
    </row>
    <row r="49" spans="1:4" ht="60" x14ac:dyDescent="0.25">
      <c r="A49" s="1" t="s">
        <v>38</v>
      </c>
      <c r="B49" s="1" t="s">
        <v>36</v>
      </c>
      <c r="C49" s="1" t="s">
        <v>37</v>
      </c>
      <c r="D49" s="20" t="s">
        <v>1</v>
      </c>
    </row>
    <row r="50" spans="1:4" x14ac:dyDescent="0.25">
      <c r="A50" s="5" t="s">
        <v>23</v>
      </c>
      <c r="B50" s="3">
        <v>121</v>
      </c>
      <c r="C50" s="3">
        <v>11</v>
      </c>
      <c r="D50" s="3">
        <v>132</v>
      </c>
    </row>
    <row r="51" spans="1:4" x14ac:dyDescent="0.25">
      <c r="A51" s="5" t="s">
        <v>24</v>
      </c>
      <c r="B51" s="3">
        <v>25</v>
      </c>
      <c r="C51" s="3">
        <v>1</v>
      </c>
      <c r="D51" s="3">
        <f t="shared" ref="D51" si="3">SUM(B51:C51)</f>
        <v>26</v>
      </c>
    </row>
    <row r="52" spans="1:4" x14ac:dyDescent="0.25">
      <c r="A52" s="5" t="s">
        <v>25</v>
      </c>
      <c r="B52" s="3">
        <v>43</v>
      </c>
      <c r="C52" s="3">
        <v>5</v>
      </c>
      <c r="D52" s="3">
        <v>48</v>
      </c>
    </row>
    <row r="53" spans="1:4" x14ac:dyDescent="0.25">
      <c r="A53" s="5" t="s">
        <v>26</v>
      </c>
      <c r="B53" s="3">
        <v>34</v>
      </c>
      <c r="C53" s="3">
        <v>61</v>
      </c>
      <c r="D53" s="3">
        <v>95</v>
      </c>
    </row>
    <row r="54" spans="1:4" x14ac:dyDescent="0.25">
      <c r="A54" s="10" t="s">
        <v>39</v>
      </c>
      <c r="B54" s="3">
        <f>SUM(B50:B53)</f>
        <v>223</v>
      </c>
      <c r="C54" s="3">
        <f>SUM(C50:C53)</f>
        <v>78</v>
      </c>
      <c r="D54" s="3">
        <f>SUM(D50:D53)</f>
        <v>301</v>
      </c>
    </row>
    <row r="55" spans="1:4" x14ac:dyDescent="0.25">
      <c r="B55" s="19"/>
      <c r="C55" s="19"/>
    </row>
    <row r="56" spans="1:4" x14ac:dyDescent="0.25">
      <c r="A56" s="7" t="s">
        <v>35</v>
      </c>
    </row>
    <row r="58" spans="1:4" ht="60" x14ac:dyDescent="0.25">
      <c r="A58" s="1" t="s">
        <v>38</v>
      </c>
      <c r="B58" s="1" t="s">
        <v>36</v>
      </c>
      <c r="C58" s="1" t="s">
        <v>37</v>
      </c>
    </row>
    <row r="59" spans="1:4" x14ac:dyDescent="0.25">
      <c r="A59" s="5" t="s">
        <v>23</v>
      </c>
      <c r="B59" s="18">
        <f>B50/$D50</f>
        <v>0.91666666666666663</v>
      </c>
      <c r="C59" s="18">
        <f>C50/$D50</f>
        <v>8.3333333333333329E-2</v>
      </c>
    </row>
    <row r="60" spans="1:4" x14ac:dyDescent="0.25">
      <c r="A60" s="5" t="s">
        <v>24</v>
      </c>
      <c r="B60" s="18">
        <f>B51/$D51</f>
        <v>0.96153846153846156</v>
      </c>
      <c r="C60" s="18">
        <f>C51/$D51</f>
        <v>3.8461538461538464E-2</v>
      </c>
    </row>
    <row r="61" spans="1:4" x14ac:dyDescent="0.25">
      <c r="A61" s="5" t="s">
        <v>25</v>
      </c>
      <c r="B61" s="18">
        <f t="shared" ref="B61:C61" si="4">B52/$D52</f>
        <v>0.89583333333333337</v>
      </c>
      <c r="C61" s="18">
        <f t="shared" si="4"/>
        <v>0.10416666666666667</v>
      </c>
    </row>
    <row r="62" spans="1:4" x14ac:dyDescent="0.25">
      <c r="A62" s="5" t="s">
        <v>26</v>
      </c>
      <c r="B62" s="18">
        <f t="shared" ref="B62:C62" si="5">B53/$D53</f>
        <v>0.35789473684210527</v>
      </c>
      <c r="C62" s="18">
        <f t="shared" si="5"/>
        <v>0.64210526315789473</v>
      </c>
    </row>
    <row r="63" spans="1:4" x14ac:dyDescent="0.25">
      <c r="A63" s="10" t="s">
        <v>39</v>
      </c>
      <c r="B63" s="18">
        <f t="shared" ref="B63:C63" si="6">B54/$D54</f>
        <v>0.74086378737541525</v>
      </c>
      <c r="C63" s="18">
        <f t="shared" si="6"/>
        <v>0.25913621262458469</v>
      </c>
    </row>
    <row r="66" spans="1:5" x14ac:dyDescent="0.25">
      <c r="A66" s="72" t="s">
        <v>75</v>
      </c>
      <c r="B66" s="72"/>
      <c r="C66" s="72"/>
      <c r="D66" s="72"/>
    </row>
    <row r="68" spans="1:5" x14ac:dyDescent="0.25">
      <c r="A68" s="7" t="s">
        <v>34</v>
      </c>
    </row>
    <row r="70" spans="1:5" ht="75" x14ac:dyDescent="0.25">
      <c r="A70" s="6"/>
      <c r="B70" s="1" t="s">
        <v>23</v>
      </c>
      <c r="C70" s="1" t="s">
        <v>24</v>
      </c>
      <c r="D70" s="1" t="s">
        <v>25</v>
      </c>
      <c r="E70" s="1" t="s">
        <v>26</v>
      </c>
    </row>
    <row r="71" spans="1:5" x14ac:dyDescent="0.25">
      <c r="A71" s="22" t="s">
        <v>76</v>
      </c>
      <c r="B71" s="24">
        <v>109</v>
      </c>
      <c r="C71" s="24">
        <v>24</v>
      </c>
      <c r="D71" s="3">
        <v>43</v>
      </c>
      <c r="E71" s="24">
        <v>62</v>
      </c>
    </row>
    <row r="72" spans="1:5" x14ac:dyDescent="0.25">
      <c r="A72" s="22" t="s">
        <v>77</v>
      </c>
      <c r="B72" s="24">
        <v>5</v>
      </c>
      <c r="C72" s="24">
        <v>1</v>
      </c>
      <c r="D72" s="3" t="s">
        <v>47</v>
      </c>
      <c r="E72" s="26">
        <v>10</v>
      </c>
    </row>
    <row r="73" spans="1:5" x14ac:dyDescent="0.25">
      <c r="A73" s="22" t="s">
        <v>78</v>
      </c>
      <c r="B73" s="24">
        <v>3</v>
      </c>
      <c r="C73" s="3" t="s">
        <v>47</v>
      </c>
      <c r="D73" s="3" t="s">
        <v>47</v>
      </c>
      <c r="E73" s="26">
        <v>7</v>
      </c>
    </row>
    <row r="74" spans="1:5" x14ac:dyDescent="0.25">
      <c r="A74" s="23" t="s">
        <v>79</v>
      </c>
      <c r="B74" s="24">
        <f>SUM(B71:B73)</f>
        <v>117</v>
      </c>
      <c r="C74" s="25">
        <f>SUM(C71:C72)</f>
        <v>25</v>
      </c>
      <c r="D74" s="3">
        <v>43</v>
      </c>
      <c r="E74" s="25">
        <f>SUM(E71:E73)</f>
        <v>79</v>
      </c>
    </row>
    <row r="76" spans="1:5" x14ac:dyDescent="0.25">
      <c r="A76" s="7" t="s">
        <v>48</v>
      </c>
    </row>
    <row r="78" spans="1:5" ht="75" x14ac:dyDescent="0.25">
      <c r="A78" s="6"/>
      <c r="B78" s="1" t="s">
        <v>23</v>
      </c>
      <c r="C78" s="1" t="s">
        <v>24</v>
      </c>
      <c r="D78" s="1" t="s">
        <v>25</v>
      </c>
      <c r="E78" s="1" t="s">
        <v>26</v>
      </c>
    </row>
    <row r="79" spans="1:5" x14ac:dyDescent="0.25">
      <c r="A79" s="22" t="s">
        <v>76</v>
      </c>
      <c r="B79" s="27">
        <f>B71/B$74</f>
        <v>0.93162393162393164</v>
      </c>
      <c r="C79" s="27">
        <f t="shared" ref="C79:E79" si="7">C71/C$74</f>
        <v>0.96</v>
      </c>
      <c r="D79" s="27">
        <f t="shared" si="7"/>
        <v>1</v>
      </c>
      <c r="E79" s="27">
        <f t="shared" si="7"/>
        <v>0.78481012658227844</v>
      </c>
    </row>
    <row r="80" spans="1:5" x14ac:dyDescent="0.25">
      <c r="A80" s="22" t="s">
        <v>77</v>
      </c>
      <c r="B80" s="27">
        <f>B72/B$74</f>
        <v>4.2735042735042736E-2</v>
      </c>
      <c r="C80" s="27">
        <f>C72/C$74</f>
        <v>0.04</v>
      </c>
      <c r="D80" s="27" t="s">
        <v>47</v>
      </c>
      <c r="E80" s="27">
        <f>E72/E$74</f>
        <v>0.12658227848101267</v>
      </c>
    </row>
    <row r="81" spans="1:5" x14ac:dyDescent="0.25">
      <c r="A81" s="22" t="s">
        <v>78</v>
      </c>
      <c r="B81" s="27">
        <f>B73/B$74</f>
        <v>2.564102564102564E-2</v>
      </c>
      <c r="C81" s="27" t="s">
        <v>47</v>
      </c>
      <c r="D81" s="27" t="s">
        <v>47</v>
      </c>
      <c r="E81" s="27">
        <f>E73/E$74</f>
        <v>8.8607594936708861E-2</v>
      </c>
    </row>
    <row r="84" spans="1:5" x14ac:dyDescent="0.25">
      <c r="A84" s="72" t="s">
        <v>80</v>
      </c>
      <c r="B84" s="72"/>
      <c r="C84" s="72"/>
      <c r="D84" s="72"/>
    </row>
    <row r="86" spans="1:5" x14ac:dyDescent="0.25">
      <c r="A86" s="70" t="s">
        <v>43</v>
      </c>
      <c r="B86" s="70"/>
      <c r="C86" s="70"/>
      <c r="D86" s="70"/>
    </row>
    <row r="88" spans="1:5" x14ac:dyDescent="0.25">
      <c r="A88" s="22"/>
      <c r="B88" s="30" t="s">
        <v>82</v>
      </c>
      <c r="C88" s="30" t="s">
        <v>83</v>
      </c>
    </row>
    <row r="89" spans="1:5" x14ac:dyDescent="0.25">
      <c r="A89" s="22" t="s">
        <v>84</v>
      </c>
      <c r="B89" s="24">
        <v>112</v>
      </c>
      <c r="C89" s="27">
        <f t="shared" ref="C89:C93" si="8">B89/$B$52</f>
        <v>2.6046511627906979</v>
      </c>
    </row>
    <row r="90" spans="1:5" x14ac:dyDescent="0.25">
      <c r="A90" s="22" t="s">
        <v>85</v>
      </c>
      <c r="B90" s="24">
        <v>1</v>
      </c>
      <c r="C90" s="27">
        <f t="shared" si="8"/>
        <v>2.3255813953488372E-2</v>
      </c>
    </row>
    <row r="91" spans="1:5" x14ac:dyDescent="0.25">
      <c r="A91" s="22" t="s">
        <v>89</v>
      </c>
      <c r="B91" s="24">
        <v>1</v>
      </c>
      <c r="C91" s="27">
        <f t="shared" si="8"/>
        <v>2.3255813953488372E-2</v>
      </c>
    </row>
    <row r="92" spans="1:5" x14ac:dyDescent="0.25">
      <c r="A92" s="22" t="s">
        <v>93</v>
      </c>
      <c r="B92" s="24">
        <v>1</v>
      </c>
      <c r="C92" s="27">
        <f t="shared" si="8"/>
        <v>2.3255813953488372E-2</v>
      </c>
    </row>
    <row r="93" spans="1:5" x14ac:dyDescent="0.25">
      <c r="A93" s="22" t="s">
        <v>94</v>
      </c>
      <c r="B93" s="24">
        <v>2</v>
      </c>
      <c r="C93" s="27">
        <f t="shared" si="8"/>
        <v>4.6511627906976744E-2</v>
      </c>
    </row>
    <row r="94" spans="1:5" x14ac:dyDescent="0.25">
      <c r="A94" s="23" t="s">
        <v>79</v>
      </c>
      <c r="B94" s="24">
        <f>SUM(B89:B93)</f>
        <v>117</v>
      </c>
      <c r="C94" s="27"/>
    </row>
    <row r="96" spans="1:5" x14ac:dyDescent="0.25">
      <c r="A96" s="70" t="s">
        <v>44</v>
      </c>
      <c r="B96" s="70"/>
      <c r="C96" s="70"/>
      <c r="D96" s="70"/>
    </row>
    <row r="98" spans="1:4" x14ac:dyDescent="0.25">
      <c r="A98" s="22"/>
      <c r="B98" s="30" t="s">
        <v>82</v>
      </c>
      <c r="C98" s="30" t="s">
        <v>2</v>
      </c>
    </row>
    <row r="99" spans="1:4" x14ac:dyDescent="0.25">
      <c r="A99" s="22" t="s">
        <v>84</v>
      </c>
      <c r="B99" s="24">
        <v>25</v>
      </c>
      <c r="C99" s="27">
        <f>B99/$B$100</f>
        <v>1</v>
      </c>
    </row>
    <row r="100" spans="1:4" x14ac:dyDescent="0.25">
      <c r="A100" s="23" t="s">
        <v>79</v>
      </c>
      <c r="B100" s="24">
        <v>25</v>
      </c>
      <c r="C100" s="27"/>
    </row>
    <row r="102" spans="1:4" x14ac:dyDescent="0.25">
      <c r="A102" s="70" t="s">
        <v>45</v>
      </c>
      <c r="B102" s="70"/>
      <c r="C102" s="70"/>
      <c r="D102" s="70"/>
    </row>
    <row r="104" spans="1:4" x14ac:dyDescent="0.25">
      <c r="A104" s="22"/>
      <c r="B104" s="28" t="s">
        <v>82</v>
      </c>
      <c r="C104" s="28" t="s">
        <v>2</v>
      </c>
    </row>
    <row r="105" spans="1:4" x14ac:dyDescent="0.25">
      <c r="A105" s="22" t="s">
        <v>84</v>
      </c>
      <c r="B105" s="26">
        <v>38</v>
      </c>
      <c r="C105" s="29">
        <f>B105/$B$111</f>
        <v>0.88372093023255816</v>
      </c>
    </row>
    <row r="106" spans="1:4" x14ac:dyDescent="0.25">
      <c r="A106" s="22" t="s">
        <v>88</v>
      </c>
      <c r="B106" s="26">
        <v>1</v>
      </c>
      <c r="C106" s="29">
        <f t="shared" ref="C106:C110" si="9">B106/$B$111</f>
        <v>2.3255813953488372E-2</v>
      </c>
    </row>
    <row r="107" spans="1:4" x14ac:dyDescent="0.25">
      <c r="A107" s="22" t="s">
        <v>89</v>
      </c>
      <c r="B107" s="26">
        <v>1</v>
      </c>
      <c r="C107" s="29">
        <f t="shared" si="9"/>
        <v>2.3255813953488372E-2</v>
      </c>
    </row>
    <row r="108" spans="1:4" x14ac:dyDescent="0.25">
      <c r="A108" s="22" t="s">
        <v>90</v>
      </c>
      <c r="B108" s="26">
        <v>1</v>
      </c>
      <c r="C108" s="29">
        <f t="shared" si="9"/>
        <v>2.3255813953488372E-2</v>
      </c>
    </row>
    <row r="109" spans="1:4" x14ac:dyDescent="0.25">
      <c r="A109" s="22" t="s">
        <v>91</v>
      </c>
      <c r="B109" s="26">
        <v>1</v>
      </c>
      <c r="C109" s="29">
        <f t="shared" si="9"/>
        <v>2.3255813953488372E-2</v>
      </c>
    </row>
    <row r="110" spans="1:4" x14ac:dyDescent="0.25">
      <c r="A110" s="22" t="s">
        <v>92</v>
      </c>
      <c r="B110" s="26">
        <v>1</v>
      </c>
      <c r="C110" s="29">
        <f t="shared" si="9"/>
        <v>2.3255813953488372E-2</v>
      </c>
    </row>
    <row r="111" spans="1:4" x14ac:dyDescent="0.25">
      <c r="A111" s="23" t="s">
        <v>79</v>
      </c>
      <c r="B111" s="26">
        <f>SUM(B105:B110)</f>
        <v>43</v>
      </c>
      <c r="C111" s="29"/>
    </row>
    <row r="113" spans="1:5" x14ac:dyDescent="0.25">
      <c r="A113" s="70" t="s">
        <v>46</v>
      </c>
      <c r="B113" s="70"/>
      <c r="C113" s="70"/>
      <c r="D113" s="70"/>
    </row>
    <row r="115" spans="1:5" x14ac:dyDescent="0.25">
      <c r="A115" s="22"/>
      <c r="B115" s="28" t="s">
        <v>82</v>
      </c>
      <c r="C115" s="28" t="s">
        <v>2</v>
      </c>
    </row>
    <row r="116" spans="1:5" x14ac:dyDescent="0.25">
      <c r="A116" s="22" t="s">
        <v>84</v>
      </c>
      <c r="B116" s="26">
        <v>76</v>
      </c>
      <c r="C116" s="29">
        <f>B116/$B$120</f>
        <v>0.96202531645569622</v>
      </c>
    </row>
    <row r="117" spans="1:5" x14ac:dyDescent="0.25">
      <c r="A117" s="22" t="s">
        <v>85</v>
      </c>
      <c r="B117" s="26">
        <v>1</v>
      </c>
      <c r="C117" s="29">
        <f>B117/$B$120</f>
        <v>1.2658227848101266E-2</v>
      </c>
    </row>
    <row r="118" spans="1:5" x14ac:dyDescent="0.25">
      <c r="A118" s="22" t="s">
        <v>86</v>
      </c>
      <c r="B118" s="26">
        <v>1</v>
      </c>
      <c r="C118" s="29">
        <f>B118/$B$120</f>
        <v>1.2658227848101266E-2</v>
      </c>
    </row>
    <row r="119" spans="1:5" x14ac:dyDescent="0.25">
      <c r="A119" s="22" t="s">
        <v>87</v>
      </c>
      <c r="B119" s="26">
        <v>1</v>
      </c>
      <c r="C119" s="29">
        <f>B119/$B$120</f>
        <v>1.2658227848101266E-2</v>
      </c>
    </row>
    <row r="120" spans="1:5" x14ac:dyDescent="0.25">
      <c r="A120" s="23" t="s">
        <v>79</v>
      </c>
      <c r="B120" s="26">
        <f>SUM(B116:B119)</f>
        <v>79</v>
      </c>
      <c r="C120" s="29"/>
    </row>
    <row r="123" spans="1:5" x14ac:dyDescent="0.25">
      <c r="A123" s="72" t="s">
        <v>3</v>
      </c>
      <c r="B123" s="72"/>
      <c r="C123" s="72"/>
      <c r="D123" s="72"/>
    </row>
    <row r="125" spans="1:5" x14ac:dyDescent="0.25">
      <c r="A125" s="7" t="s">
        <v>34</v>
      </c>
    </row>
    <row r="127" spans="1:5" ht="90" x14ac:dyDescent="0.25">
      <c r="A127" s="6"/>
      <c r="B127" s="1" t="s">
        <v>43</v>
      </c>
      <c r="C127" s="1" t="s">
        <v>44</v>
      </c>
      <c r="D127" s="1" t="s">
        <v>45</v>
      </c>
      <c r="E127" s="1" t="s">
        <v>46</v>
      </c>
    </row>
    <row r="128" spans="1:5" x14ac:dyDescent="0.25">
      <c r="A128" s="49" t="s">
        <v>277</v>
      </c>
      <c r="B128" s="33">
        <v>44</v>
      </c>
      <c r="C128" s="3">
        <v>9</v>
      </c>
      <c r="D128" s="3">
        <v>10</v>
      </c>
      <c r="E128" s="3">
        <v>5</v>
      </c>
    </row>
    <row r="129" spans="1:5" x14ac:dyDescent="0.25">
      <c r="A129" s="50" t="s">
        <v>278</v>
      </c>
      <c r="B129" s="51">
        <v>11</v>
      </c>
      <c r="C129" s="3" t="s">
        <v>47</v>
      </c>
      <c r="D129" s="3">
        <v>8</v>
      </c>
      <c r="E129" s="3">
        <v>4</v>
      </c>
    </row>
    <row r="130" spans="1:5" x14ac:dyDescent="0.25">
      <c r="A130" s="50" t="s">
        <v>279</v>
      </c>
      <c r="B130" s="51">
        <v>8</v>
      </c>
      <c r="C130" s="3">
        <v>4</v>
      </c>
      <c r="D130" s="3">
        <v>5</v>
      </c>
      <c r="E130" s="3">
        <v>3</v>
      </c>
    </row>
    <row r="131" spans="1:5" x14ac:dyDescent="0.25">
      <c r="A131" s="52" t="s">
        <v>280</v>
      </c>
      <c r="B131" s="53">
        <v>7</v>
      </c>
      <c r="C131" s="3">
        <v>4</v>
      </c>
      <c r="D131" s="3">
        <v>2</v>
      </c>
      <c r="E131" s="3">
        <v>3</v>
      </c>
    </row>
    <row r="132" spans="1:5" x14ac:dyDescent="0.25">
      <c r="A132" s="50" t="s">
        <v>281</v>
      </c>
      <c r="B132" s="51">
        <v>6</v>
      </c>
      <c r="C132" s="3" t="s">
        <v>47</v>
      </c>
      <c r="D132" s="3" t="s">
        <v>47</v>
      </c>
      <c r="E132" s="3">
        <v>2</v>
      </c>
    </row>
    <row r="133" spans="1:5" x14ac:dyDescent="0.25">
      <c r="A133" s="49" t="s">
        <v>282</v>
      </c>
      <c r="B133" s="33">
        <v>3</v>
      </c>
      <c r="C133" s="3" t="s">
        <v>47</v>
      </c>
      <c r="D133" s="3">
        <v>1</v>
      </c>
      <c r="E133" s="3">
        <v>2</v>
      </c>
    </row>
    <row r="134" spans="1:5" x14ac:dyDescent="0.25">
      <c r="A134" s="49" t="s">
        <v>8</v>
      </c>
      <c r="B134" s="33" t="s">
        <v>47</v>
      </c>
      <c r="C134" s="3">
        <v>1</v>
      </c>
      <c r="D134" s="3" t="s">
        <v>47</v>
      </c>
      <c r="E134" s="3">
        <v>1</v>
      </c>
    </row>
    <row r="135" spans="1:5" x14ac:dyDescent="0.25">
      <c r="A135" s="50" t="s">
        <v>283</v>
      </c>
      <c r="B135" s="51">
        <v>2</v>
      </c>
      <c r="C135" s="3">
        <v>1</v>
      </c>
      <c r="D135" s="3">
        <v>4</v>
      </c>
      <c r="E135" s="3">
        <v>2</v>
      </c>
    </row>
    <row r="136" spans="1:5" x14ac:dyDescent="0.25">
      <c r="A136" s="49" t="s">
        <v>284</v>
      </c>
      <c r="B136" s="33">
        <v>2</v>
      </c>
      <c r="C136" s="3">
        <v>1</v>
      </c>
      <c r="D136" s="3" t="s">
        <v>47</v>
      </c>
      <c r="E136" s="3" t="s">
        <v>47</v>
      </c>
    </row>
    <row r="137" spans="1:5" x14ac:dyDescent="0.25">
      <c r="A137" s="50" t="s">
        <v>285</v>
      </c>
      <c r="B137" s="51">
        <v>2</v>
      </c>
      <c r="C137" s="3" t="s">
        <v>47</v>
      </c>
      <c r="D137" s="3">
        <v>1</v>
      </c>
      <c r="E137" s="3">
        <v>1</v>
      </c>
    </row>
    <row r="138" spans="1:5" x14ac:dyDescent="0.25">
      <c r="A138" s="50" t="s">
        <v>286</v>
      </c>
      <c r="B138" s="51">
        <v>2</v>
      </c>
      <c r="C138" s="3" t="s">
        <v>47</v>
      </c>
      <c r="D138" s="3" t="s">
        <v>47</v>
      </c>
      <c r="E138" s="3">
        <v>1</v>
      </c>
    </row>
    <row r="139" spans="1:5" x14ac:dyDescent="0.25">
      <c r="A139" s="50" t="s">
        <v>287</v>
      </c>
      <c r="B139" s="51">
        <v>2</v>
      </c>
      <c r="C139" s="3" t="s">
        <v>47</v>
      </c>
      <c r="D139" s="3">
        <v>2</v>
      </c>
      <c r="E139" s="3" t="s">
        <v>47</v>
      </c>
    </row>
    <row r="140" spans="1:5" x14ac:dyDescent="0.25">
      <c r="A140" s="49" t="s">
        <v>288</v>
      </c>
      <c r="B140" s="33">
        <v>1</v>
      </c>
      <c r="C140" s="3" t="s">
        <v>47</v>
      </c>
      <c r="D140" s="3">
        <v>2</v>
      </c>
      <c r="E140" s="3">
        <v>4</v>
      </c>
    </row>
    <row r="141" spans="1:5" x14ac:dyDescent="0.25">
      <c r="A141" s="50" t="s">
        <v>289</v>
      </c>
      <c r="B141" s="51">
        <v>1</v>
      </c>
      <c r="C141" s="3" t="s">
        <v>47</v>
      </c>
      <c r="D141" s="3" t="s">
        <v>47</v>
      </c>
      <c r="E141" s="3" t="s">
        <v>47</v>
      </c>
    </row>
    <row r="142" spans="1:5" x14ac:dyDescent="0.25">
      <c r="A142" s="49" t="s">
        <v>290</v>
      </c>
      <c r="B142" s="33">
        <v>1</v>
      </c>
      <c r="C142" s="3" t="s">
        <v>47</v>
      </c>
      <c r="D142" s="3" t="s">
        <v>47</v>
      </c>
      <c r="E142" s="3" t="s">
        <v>47</v>
      </c>
    </row>
    <row r="143" spans="1:5" x14ac:dyDescent="0.25">
      <c r="A143" s="50" t="s">
        <v>11</v>
      </c>
      <c r="B143" s="51">
        <v>1</v>
      </c>
      <c r="C143" s="3" t="s">
        <v>47</v>
      </c>
      <c r="D143" s="3" t="s">
        <v>47</v>
      </c>
      <c r="E143" s="3" t="s">
        <v>47</v>
      </c>
    </row>
    <row r="144" spans="1:5" x14ac:dyDescent="0.25">
      <c r="A144" s="50" t="s">
        <v>291</v>
      </c>
      <c r="B144" s="51">
        <v>1</v>
      </c>
      <c r="C144" s="3" t="s">
        <v>47</v>
      </c>
      <c r="D144" s="3" t="s">
        <v>47</v>
      </c>
      <c r="E144" s="3">
        <v>2</v>
      </c>
    </row>
    <row r="145" spans="1:5" x14ac:dyDescent="0.25">
      <c r="A145" s="50" t="s">
        <v>292</v>
      </c>
      <c r="B145" s="51">
        <v>1</v>
      </c>
      <c r="C145" s="3" t="s">
        <v>47</v>
      </c>
      <c r="D145" s="3" t="s">
        <v>47</v>
      </c>
      <c r="E145" s="3" t="s">
        <v>47</v>
      </c>
    </row>
    <row r="146" spans="1:5" x14ac:dyDescent="0.25">
      <c r="A146" s="50" t="s">
        <v>293</v>
      </c>
      <c r="B146" s="51">
        <v>1</v>
      </c>
      <c r="C146" s="3" t="s">
        <v>47</v>
      </c>
      <c r="D146" s="3" t="s">
        <v>47</v>
      </c>
      <c r="E146" s="3" t="s">
        <v>47</v>
      </c>
    </row>
    <row r="147" spans="1:5" x14ac:dyDescent="0.25">
      <c r="A147" s="50" t="s">
        <v>294</v>
      </c>
      <c r="B147" s="51">
        <v>1</v>
      </c>
      <c r="C147" s="3">
        <v>1</v>
      </c>
      <c r="D147" s="3">
        <v>5</v>
      </c>
      <c r="E147" s="3">
        <v>1</v>
      </c>
    </row>
    <row r="148" spans="1:5" x14ac:dyDescent="0.25">
      <c r="A148" s="50" t="s">
        <v>295</v>
      </c>
      <c r="B148" s="51">
        <v>1</v>
      </c>
      <c r="C148" s="3" t="s">
        <v>47</v>
      </c>
      <c r="D148" s="3" t="s">
        <v>47</v>
      </c>
      <c r="E148" s="3" t="s">
        <v>47</v>
      </c>
    </row>
    <row r="149" spans="1:5" x14ac:dyDescent="0.25">
      <c r="A149" s="50" t="s">
        <v>296</v>
      </c>
      <c r="B149" s="51" t="s">
        <v>47</v>
      </c>
      <c r="C149" s="3">
        <v>1</v>
      </c>
      <c r="D149" s="3" t="s">
        <v>47</v>
      </c>
      <c r="E149" s="3" t="s">
        <v>47</v>
      </c>
    </row>
    <row r="150" spans="1:5" x14ac:dyDescent="0.25">
      <c r="A150" s="50" t="s">
        <v>297</v>
      </c>
      <c r="B150" s="51" t="s">
        <v>47</v>
      </c>
      <c r="C150" s="3" t="s">
        <v>47</v>
      </c>
      <c r="D150" s="3">
        <v>1</v>
      </c>
      <c r="E150" s="3" t="s">
        <v>47</v>
      </c>
    </row>
    <row r="151" spans="1:5" x14ac:dyDescent="0.25">
      <c r="A151" s="54" t="s">
        <v>298</v>
      </c>
      <c r="B151" s="51" t="s">
        <v>47</v>
      </c>
      <c r="C151" s="3" t="s">
        <v>47</v>
      </c>
      <c r="D151" s="3">
        <v>1</v>
      </c>
      <c r="E151" s="3" t="s">
        <v>47</v>
      </c>
    </row>
    <row r="152" spans="1:5" x14ac:dyDescent="0.25">
      <c r="A152" s="54" t="s">
        <v>299</v>
      </c>
      <c r="B152" s="51" t="s">
        <v>47</v>
      </c>
      <c r="C152" s="3" t="s">
        <v>47</v>
      </c>
      <c r="D152" s="3">
        <v>1</v>
      </c>
      <c r="E152" s="3" t="s">
        <v>47</v>
      </c>
    </row>
    <row r="153" spans="1:5" x14ac:dyDescent="0.25">
      <c r="A153" s="35" t="s">
        <v>284</v>
      </c>
      <c r="B153" s="51" t="s">
        <v>47</v>
      </c>
      <c r="C153" s="3" t="s">
        <v>47</v>
      </c>
      <c r="D153" s="3" t="s">
        <v>47</v>
      </c>
      <c r="E153" s="3">
        <v>11</v>
      </c>
    </row>
    <row r="154" spans="1:5" x14ac:dyDescent="0.25">
      <c r="A154" s="36" t="s">
        <v>290</v>
      </c>
      <c r="B154" s="51" t="s">
        <v>47</v>
      </c>
      <c r="C154" s="3" t="s">
        <v>47</v>
      </c>
      <c r="D154" s="3" t="s">
        <v>47</v>
      </c>
      <c r="E154" s="3">
        <v>6</v>
      </c>
    </row>
    <row r="155" spans="1:5" x14ac:dyDescent="0.25">
      <c r="A155" s="35" t="s">
        <v>300</v>
      </c>
      <c r="B155" s="51" t="s">
        <v>47</v>
      </c>
      <c r="C155" s="3" t="s">
        <v>47</v>
      </c>
      <c r="D155" s="3" t="s">
        <v>47</v>
      </c>
      <c r="E155" s="3">
        <v>4</v>
      </c>
    </row>
    <row r="156" spans="1:5" x14ac:dyDescent="0.25">
      <c r="A156" s="36" t="s">
        <v>301</v>
      </c>
      <c r="B156" s="51" t="s">
        <v>47</v>
      </c>
      <c r="C156" s="3" t="s">
        <v>47</v>
      </c>
      <c r="D156" s="3" t="s">
        <v>47</v>
      </c>
      <c r="E156" s="3">
        <v>2</v>
      </c>
    </row>
    <row r="157" spans="1:5" x14ac:dyDescent="0.25">
      <c r="A157" s="36" t="s">
        <v>289</v>
      </c>
      <c r="B157" s="51" t="s">
        <v>47</v>
      </c>
      <c r="C157" s="3" t="s">
        <v>47</v>
      </c>
      <c r="D157" s="3" t="s">
        <v>47</v>
      </c>
      <c r="E157" s="3">
        <v>1</v>
      </c>
    </row>
    <row r="158" spans="1:5" x14ac:dyDescent="0.25">
      <c r="A158" s="36" t="s">
        <v>302</v>
      </c>
      <c r="B158" s="51" t="s">
        <v>47</v>
      </c>
      <c r="C158" s="3" t="s">
        <v>47</v>
      </c>
      <c r="D158" s="3" t="s">
        <v>47</v>
      </c>
      <c r="E158" s="3">
        <v>1</v>
      </c>
    </row>
    <row r="159" spans="1:5" x14ac:dyDescent="0.25">
      <c r="A159" s="35" t="s">
        <v>303</v>
      </c>
      <c r="B159" s="51" t="s">
        <v>47</v>
      </c>
      <c r="C159" s="3" t="s">
        <v>47</v>
      </c>
      <c r="D159" s="3" t="s">
        <v>47</v>
      </c>
      <c r="E159" s="3">
        <v>1</v>
      </c>
    </row>
    <row r="160" spans="1:5" x14ac:dyDescent="0.25">
      <c r="A160" s="35" t="s">
        <v>304</v>
      </c>
      <c r="B160" s="51" t="s">
        <v>47</v>
      </c>
      <c r="C160" s="3" t="s">
        <v>47</v>
      </c>
      <c r="D160" s="3" t="s">
        <v>47</v>
      </c>
      <c r="E160" s="3">
        <v>1</v>
      </c>
    </row>
    <row r="161" spans="1:5" x14ac:dyDescent="0.25">
      <c r="A161" s="23" t="s">
        <v>79</v>
      </c>
      <c r="B161" s="51">
        <f>SUM(B128:B148)</f>
        <v>98</v>
      </c>
      <c r="C161" s="3">
        <f>SUM(C128:C149)</f>
        <v>22</v>
      </c>
      <c r="D161" s="3">
        <f>SUM(D128:D152)</f>
        <v>43</v>
      </c>
      <c r="E161" s="3">
        <f>SUM(E128:E160)</f>
        <v>58</v>
      </c>
    </row>
    <row r="163" spans="1:5" x14ac:dyDescent="0.25">
      <c r="A163" s="7" t="s">
        <v>48</v>
      </c>
    </row>
    <row r="165" spans="1:5" ht="90" x14ac:dyDescent="0.25">
      <c r="A165" s="6"/>
      <c r="B165" s="1" t="s">
        <v>43</v>
      </c>
      <c r="C165" s="1" t="s">
        <v>44</v>
      </c>
      <c r="D165" s="1" t="s">
        <v>45</v>
      </c>
      <c r="E165" s="1" t="s">
        <v>46</v>
      </c>
    </row>
    <row r="166" spans="1:5" x14ac:dyDescent="0.25">
      <c r="A166" s="49" t="s">
        <v>277</v>
      </c>
      <c r="B166" s="58">
        <f>B128/B$161</f>
        <v>0.44897959183673469</v>
      </c>
      <c r="C166" s="58">
        <f t="shared" ref="C166:E166" si="10">C128/C$161</f>
        <v>0.40909090909090912</v>
      </c>
      <c r="D166" s="58">
        <f t="shared" si="10"/>
        <v>0.23255813953488372</v>
      </c>
      <c r="E166" s="58">
        <f t="shared" si="10"/>
        <v>8.6206896551724144E-2</v>
      </c>
    </row>
    <row r="167" spans="1:5" x14ac:dyDescent="0.25">
      <c r="A167" s="50" t="s">
        <v>278</v>
      </c>
      <c r="B167" s="58">
        <f t="shared" ref="B167:E167" si="11">B129/B$161</f>
        <v>0.11224489795918367</v>
      </c>
      <c r="C167" s="58" t="s">
        <v>47</v>
      </c>
      <c r="D167" s="58">
        <f t="shared" si="11"/>
        <v>0.18604651162790697</v>
      </c>
      <c r="E167" s="58">
        <f t="shared" si="11"/>
        <v>6.8965517241379309E-2</v>
      </c>
    </row>
    <row r="168" spans="1:5" x14ac:dyDescent="0.25">
      <c r="A168" s="50" t="s">
        <v>279</v>
      </c>
      <c r="B168" s="58">
        <f t="shared" ref="B168:E168" si="12">B130/B$161</f>
        <v>8.1632653061224483E-2</v>
      </c>
      <c r="C168" s="58">
        <f t="shared" si="12"/>
        <v>0.18181818181818182</v>
      </c>
      <c r="D168" s="58">
        <f t="shared" si="12"/>
        <v>0.11627906976744186</v>
      </c>
      <c r="E168" s="58">
        <f t="shared" si="12"/>
        <v>5.1724137931034482E-2</v>
      </c>
    </row>
    <row r="169" spans="1:5" x14ac:dyDescent="0.25">
      <c r="A169" s="52" t="s">
        <v>280</v>
      </c>
      <c r="B169" s="58">
        <f t="shared" ref="B169:E169" si="13">B131/B$161</f>
        <v>7.1428571428571425E-2</v>
      </c>
      <c r="C169" s="58">
        <f t="shared" si="13"/>
        <v>0.18181818181818182</v>
      </c>
      <c r="D169" s="58">
        <f t="shared" si="13"/>
        <v>4.6511627906976744E-2</v>
      </c>
      <c r="E169" s="58">
        <f t="shared" si="13"/>
        <v>5.1724137931034482E-2</v>
      </c>
    </row>
    <row r="170" spans="1:5" x14ac:dyDescent="0.25">
      <c r="A170" s="50" t="s">
        <v>281</v>
      </c>
      <c r="B170" s="58">
        <f t="shared" ref="B170:E170" si="14">B132/B$161</f>
        <v>6.1224489795918366E-2</v>
      </c>
      <c r="C170" s="58" t="s">
        <v>47</v>
      </c>
      <c r="D170" s="58" t="s">
        <v>47</v>
      </c>
      <c r="E170" s="58">
        <f t="shared" si="14"/>
        <v>3.4482758620689655E-2</v>
      </c>
    </row>
    <row r="171" spans="1:5" x14ac:dyDescent="0.25">
      <c r="A171" s="49" t="s">
        <v>282</v>
      </c>
      <c r="B171" s="58">
        <f t="shared" ref="B171:E171" si="15">B133/B$161</f>
        <v>3.0612244897959183E-2</v>
      </c>
      <c r="C171" s="58" t="s">
        <v>47</v>
      </c>
      <c r="D171" s="58">
        <f t="shared" si="15"/>
        <v>2.3255813953488372E-2</v>
      </c>
      <c r="E171" s="58">
        <f t="shared" si="15"/>
        <v>3.4482758620689655E-2</v>
      </c>
    </row>
    <row r="172" spans="1:5" x14ac:dyDescent="0.25">
      <c r="A172" s="49" t="s">
        <v>8</v>
      </c>
      <c r="B172" s="58" t="s">
        <v>47</v>
      </c>
      <c r="C172" s="58">
        <f t="shared" ref="C172:E172" si="16">C134/C$161</f>
        <v>4.5454545454545456E-2</v>
      </c>
      <c r="D172" s="58" t="s">
        <v>47</v>
      </c>
      <c r="E172" s="58">
        <f t="shared" si="16"/>
        <v>1.7241379310344827E-2</v>
      </c>
    </row>
    <row r="173" spans="1:5" x14ac:dyDescent="0.25">
      <c r="A173" s="50" t="s">
        <v>283</v>
      </c>
      <c r="B173" s="58">
        <f t="shared" ref="B173:E173" si="17">B135/B$161</f>
        <v>2.0408163265306121E-2</v>
      </c>
      <c r="C173" s="58">
        <f t="shared" si="17"/>
        <v>4.5454545454545456E-2</v>
      </c>
      <c r="D173" s="58">
        <f t="shared" si="17"/>
        <v>9.3023255813953487E-2</v>
      </c>
      <c r="E173" s="58">
        <f t="shared" si="17"/>
        <v>3.4482758620689655E-2</v>
      </c>
    </row>
    <row r="174" spans="1:5" x14ac:dyDescent="0.25">
      <c r="A174" s="49" t="s">
        <v>284</v>
      </c>
      <c r="B174" s="58">
        <f t="shared" ref="B174:C174" si="18">B136/B$161</f>
        <v>2.0408163265306121E-2</v>
      </c>
      <c r="C174" s="58">
        <f t="shared" si="18"/>
        <v>4.5454545454545456E-2</v>
      </c>
      <c r="D174" s="58" t="s">
        <v>47</v>
      </c>
      <c r="E174" s="58" t="s">
        <v>47</v>
      </c>
    </row>
    <row r="175" spans="1:5" x14ac:dyDescent="0.25">
      <c r="A175" s="50" t="s">
        <v>285</v>
      </c>
      <c r="B175" s="58">
        <f t="shared" ref="B175:E175" si="19">B137/B$161</f>
        <v>2.0408163265306121E-2</v>
      </c>
      <c r="C175" s="58" t="s">
        <v>47</v>
      </c>
      <c r="D175" s="58">
        <f t="shared" si="19"/>
        <v>2.3255813953488372E-2</v>
      </c>
      <c r="E175" s="58">
        <f t="shared" si="19"/>
        <v>1.7241379310344827E-2</v>
      </c>
    </row>
    <row r="176" spans="1:5" x14ac:dyDescent="0.25">
      <c r="A176" s="50" t="s">
        <v>286</v>
      </c>
      <c r="B176" s="58">
        <f t="shared" ref="B176:E176" si="20">B138/B$161</f>
        <v>2.0408163265306121E-2</v>
      </c>
      <c r="C176" s="58" t="s">
        <v>47</v>
      </c>
      <c r="D176" s="58" t="s">
        <v>47</v>
      </c>
      <c r="E176" s="58">
        <f t="shared" si="20"/>
        <v>1.7241379310344827E-2</v>
      </c>
    </row>
    <row r="177" spans="1:5" x14ac:dyDescent="0.25">
      <c r="A177" s="50" t="s">
        <v>287</v>
      </c>
      <c r="B177" s="58">
        <f t="shared" ref="B177:D177" si="21">B139/B$161</f>
        <v>2.0408163265306121E-2</v>
      </c>
      <c r="C177" s="58" t="s">
        <v>47</v>
      </c>
      <c r="D177" s="58">
        <f t="shared" si="21"/>
        <v>4.6511627906976744E-2</v>
      </c>
      <c r="E177" s="58" t="s">
        <v>47</v>
      </c>
    </row>
    <row r="178" spans="1:5" x14ac:dyDescent="0.25">
      <c r="A178" s="49" t="s">
        <v>288</v>
      </c>
      <c r="B178" s="58">
        <f t="shared" ref="B178:E178" si="22">B140/B$161</f>
        <v>1.020408163265306E-2</v>
      </c>
      <c r="C178" s="58" t="s">
        <v>47</v>
      </c>
      <c r="D178" s="58">
        <f t="shared" si="22"/>
        <v>4.6511627906976744E-2</v>
      </c>
      <c r="E178" s="58">
        <f t="shared" si="22"/>
        <v>6.8965517241379309E-2</v>
      </c>
    </row>
    <row r="179" spans="1:5" x14ac:dyDescent="0.25">
      <c r="A179" s="50" t="s">
        <v>289</v>
      </c>
      <c r="B179" s="58">
        <f t="shared" ref="B179" si="23">B141/B$161</f>
        <v>1.020408163265306E-2</v>
      </c>
      <c r="C179" s="58" t="s">
        <v>47</v>
      </c>
      <c r="D179" s="58" t="s">
        <v>47</v>
      </c>
      <c r="E179" s="58" t="s">
        <v>47</v>
      </c>
    </row>
    <row r="180" spans="1:5" x14ac:dyDescent="0.25">
      <c r="A180" s="49" t="s">
        <v>290</v>
      </c>
      <c r="B180" s="58">
        <f t="shared" ref="B180" si="24">B142/B$161</f>
        <v>1.020408163265306E-2</v>
      </c>
      <c r="C180" s="58" t="s">
        <v>47</v>
      </c>
      <c r="D180" s="58" t="s">
        <v>47</v>
      </c>
      <c r="E180" s="58" t="s">
        <v>47</v>
      </c>
    </row>
    <row r="181" spans="1:5" x14ac:dyDescent="0.25">
      <c r="A181" s="50" t="s">
        <v>11</v>
      </c>
      <c r="B181" s="58">
        <f t="shared" ref="B181" si="25">B143/B$161</f>
        <v>1.020408163265306E-2</v>
      </c>
      <c r="C181" s="58" t="s">
        <v>47</v>
      </c>
      <c r="D181" s="58" t="s">
        <v>47</v>
      </c>
      <c r="E181" s="58" t="s">
        <v>47</v>
      </c>
    </row>
    <row r="182" spans="1:5" x14ac:dyDescent="0.25">
      <c r="A182" s="50" t="s">
        <v>291</v>
      </c>
      <c r="B182" s="58">
        <f t="shared" ref="B182:E182" si="26">B144/B$161</f>
        <v>1.020408163265306E-2</v>
      </c>
      <c r="C182" s="58" t="s">
        <v>47</v>
      </c>
      <c r="D182" s="58" t="s">
        <v>47</v>
      </c>
      <c r="E182" s="58">
        <f t="shared" si="26"/>
        <v>3.4482758620689655E-2</v>
      </c>
    </row>
    <row r="183" spans="1:5" x14ac:dyDescent="0.25">
      <c r="A183" s="50" t="s">
        <v>292</v>
      </c>
      <c r="B183" s="58">
        <f t="shared" ref="B183" si="27">B145/B$161</f>
        <v>1.020408163265306E-2</v>
      </c>
      <c r="C183" s="58" t="s">
        <v>47</v>
      </c>
      <c r="D183" s="58" t="s">
        <v>47</v>
      </c>
      <c r="E183" s="58" t="s">
        <v>47</v>
      </c>
    </row>
    <row r="184" spans="1:5" x14ac:dyDescent="0.25">
      <c r="A184" s="50" t="s">
        <v>293</v>
      </c>
      <c r="B184" s="58">
        <f t="shared" ref="B184" si="28">B146/B$161</f>
        <v>1.020408163265306E-2</v>
      </c>
      <c r="C184" s="58" t="s">
        <v>47</v>
      </c>
      <c r="D184" s="58" t="s">
        <v>47</v>
      </c>
      <c r="E184" s="58" t="s">
        <v>47</v>
      </c>
    </row>
    <row r="185" spans="1:5" x14ac:dyDescent="0.25">
      <c r="A185" s="50" t="s">
        <v>294</v>
      </c>
      <c r="B185" s="58">
        <f t="shared" ref="B185:E185" si="29">B147/B$161</f>
        <v>1.020408163265306E-2</v>
      </c>
      <c r="C185" s="58">
        <f t="shared" si="29"/>
        <v>4.5454545454545456E-2</v>
      </c>
      <c r="D185" s="58">
        <f t="shared" si="29"/>
        <v>0.11627906976744186</v>
      </c>
      <c r="E185" s="58">
        <f t="shared" si="29"/>
        <v>1.7241379310344827E-2</v>
      </c>
    </row>
    <row r="186" spans="1:5" x14ac:dyDescent="0.25">
      <c r="A186" s="50" t="s">
        <v>295</v>
      </c>
      <c r="B186" s="58">
        <f t="shared" ref="B186" si="30">B148/B$161</f>
        <v>1.020408163265306E-2</v>
      </c>
      <c r="C186" s="58" t="s">
        <v>47</v>
      </c>
      <c r="D186" s="58" t="s">
        <v>47</v>
      </c>
      <c r="E186" s="58" t="s">
        <v>47</v>
      </c>
    </row>
    <row r="187" spans="1:5" x14ac:dyDescent="0.25">
      <c r="A187" s="50" t="s">
        <v>296</v>
      </c>
      <c r="B187" s="58" t="s">
        <v>47</v>
      </c>
      <c r="C187" s="58">
        <f t="shared" ref="C187" si="31">C149/C$161</f>
        <v>4.5454545454545456E-2</v>
      </c>
      <c r="D187" s="58" t="s">
        <v>47</v>
      </c>
      <c r="E187" s="58" t="s">
        <v>47</v>
      </c>
    </row>
    <row r="188" spans="1:5" x14ac:dyDescent="0.25">
      <c r="A188" s="50" t="s">
        <v>297</v>
      </c>
      <c r="B188" s="58" t="s">
        <v>47</v>
      </c>
      <c r="C188" s="58" t="s">
        <v>47</v>
      </c>
      <c r="D188" s="58">
        <f t="shared" ref="D188" si="32">D150/D$161</f>
        <v>2.3255813953488372E-2</v>
      </c>
      <c r="E188" s="58" t="s">
        <v>47</v>
      </c>
    </row>
    <row r="189" spans="1:5" x14ac:dyDescent="0.25">
      <c r="A189" s="54" t="s">
        <v>298</v>
      </c>
      <c r="B189" s="58" t="s">
        <v>47</v>
      </c>
      <c r="C189" s="58" t="s">
        <v>47</v>
      </c>
      <c r="D189" s="58">
        <f t="shared" ref="D189" si="33">D151/D$161</f>
        <v>2.3255813953488372E-2</v>
      </c>
      <c r="E189" s="58" t="s">
        <v>47</v>
      </c>
    </row>
    <row r="190" spans="1:5" x14ac:dyDescent="0.25">
      <c r="A190" s="54" t="s">
        <v>299</v>
      </c>
      <c r="B190" s="58" t="s">
        <v>47</v>
      </c>
      <c r="C190" s="58" t="s">
        <v>47</v>
      </c>
      <c r="D190" s="58">
        <f t="shared" ref="D190" si="34">D152/D$161</f>
        <v>2.3255813953488372E-2</v>
      </c>
      <c r="E190" s="58" t="s">
        <v>47</v>
      </c>
    </row>
    <row r="191" spans="1:5" x14ac:dyDescent="0.25">
      <c r="A191" s="35" t="s">
        <v>284</v>
      </c>
      <c r="B191" s="58" t="s">
        <v>47</v>
      </c>
      <c r="C191" s="58" t="s">
        <v>47</v>
      </c>
      <c r="D191" s="58" t="s">
        <v>47</v>
      </c>
      <c r="E191" s="58">
        <f t="shared" ref="E191" si="35">E153/E$161</f>
        <v>0.18965517241379309</v>
      </c>
    </row>
    <row r="192" spans="1:5" x14ac:dyDescent="0.25">
      <c r="A192" s="36" t="s">
        <v>290</v>
      </c>
      <c r="B192" s="58" t="s">
        <v>47</v>
      </c>
      <c r="C192" s="58" t="s">
        <v>47</v>
      </c>
      <c r="D192" s="58" t="s">
        <v>47</v>
      </c>
      <c r="E192" s="58">
        <f t="shared" ref="E192" si="36">E154/E$161</f>
        <v>0.10344827586206896</v>
      </c>
    </row>
    <row r="193" spans="1:5" x14ac:dyDescent="0.25">
      <c r="A193" s="35" t="s">
        <v>300</v>
      </c>
      <c r="B193" s="58" t="s">
        <v>47</v>
      </c>
      <c r="C193" s="58" t="s">
        <v>47</v>
      </c>
      <c r="D193" s="58" t="s">
        <v>47</v>
      </c>
      <c r="E193" s="58">
        <f t="shared" ref="E193" si="37">E155/E$161</f>
        <v>6.8965517241379309E-2</v>
      </c>
    </row>
    <row r="194" spans="1:5" x14ac:dyDescent="0.25">
      <c r="A194" s="36" t="s">
        <v>301</v>
      </c>
      <c r="B194" s="58" t="s">
        <v>47</v>
      </c>
      <c r="C194" s="58" t="s">
        <v>47</v>
      </c>
      <c r="D194" s="58" t="s">
        <v>47</v>
      </c>
      <c r="E194" s="58">
        <f t="shared" ref="E194" si="38">E156/E$161</f>
        <v>3.4482758620689655E-2</v>
      </c>
    </row>
    <row r="195" spans="1:5" x14ac:dyDescent="0.25">
      <c r="A195" s="36" t="s">
        <v>289</v>
      </c>
      <c r="B195" s="58" t="s">
        <v>47</v>
      </c>
      <c r="C195" s="58" t="s">
        <v>47</v>
      </c>
      <c r="D195" s="58" t="s">
        <v>47</v>
      </c>
      <c r="E195" s="58">
        <f t="shared" ref="E195" si="39">E157/E$161</f>
        <v>1.7241379310344827E-2</v>
      </c>
    </row>
    <row r="196" spans="1:5" x14ac:dyDescent="0.25">
      <c r="A196" s="36" t="s">
        <v>302</v>
      </c>
      <c r="B196" s="58" t="s">
        <v>47</v>
      </c>
      <c r="C196" s="58" t="s">
        <v>47</v>
      </c>
      <c r="D196" s="58" t="s">
        <v>47</v>
      </c>
      <c r="E196" s="58">
        <f t="shared" ref="E196" si="40">E158/E$161</f>
        <v>1.7241379310344827E-2</v>
      </c>
    </row>
    <row r="197" spans="1:5" x14ac:dyDescent="0.25">
      <c r="A197" s="35" t="s">
        <v>303</v>
      </c>
      <c r="B197" s="58" t="s">
        <v>47</v>
      </c>
      <c r="C197" s="58" t="s">
        <v>47</v>
      </c>
      <c r="D197" s="58" t="s">
        <v>47</v>
      </c>
      <c r="E197" s="58">
        <f t="shared" ref="E197" si="41">E159/E$161</f>
        <v>1.7241379310344827E-2</v>
      </c>
    </row>
    <row r="198" spans="1:5" x14ac:dyDescent="0.25">
      <c r="A198" s="35" t="s">
        <v>304</v>
      </c>
      <c r="B198" s="58" t="s">
        <v>47</v>
      </c>
      <c r="C198" s="58" t="s">
        <v>47</v>
      </c>
      <c r="D198" s="58" t="s">
        <v>47</v>
      </c>
      <c r="E198" s="58">
        <f t="shared" ref="E198" si="42">E160/E$161</f>
        <v>1.7241379310344827E-2</v>
      </c>
    </row>
    <row r="201" spans="1:5" x14ac:dyDescent="0.25">
      <c r="A201" s="72" t="s">
        <v>81</v>
      </c>
      <c r="B201" s="72"/>
      <c r="C201" s="72"/>
      <c r="D201" s="72"/>
    </row>
    <row r="203" spans="1:5" x14ac:dyDescent="0.25">
      <c r="A203" s="7" t="s">
        <v>34</v>
      </c>
    </row>
    <row r="205" spans="1:5" ht="90" x14ac:dyDescent="0.25">
      <c r="A205" s="6"/>
      <c r="B205" s="1" t="s">
        <v>43</v>
      </c>
      <c r="C205" s="1" t="s">
        <v>44</v>
      </c>
      <c r="D205" s="1" t="s">
        <v>45</v>
      </c>
      <c r="E205" s="1" t="s">
        <v>46</v>
      </c>
    </row>
    <row r="206" spans="1:5" x14ac:dyDescent="0.25">
      <c r="A206" s="49" t="s">
        <v>305</v>
      </c>
      <c r="B206" s="55">
        <v>44</v>
      </c>
      <c r="C206" s="9">
        <v>8</v>
      </c>
      <c r="D206" s="9">
        <v>6</v>
      </c>
      <c r="E206" s="9">
        <v>1</v>
      </c>
    </row>
    <row r="207" spans="1:5" x14ac:dyDescent="0.25">
      <c r="A207" s="49" t="s">
        <v>306</v>
      </c>
      <c r="B207" s="55">
        <v>4</v>
      </c>
      <c r="C207" s="9">
        <v>2</v>
      </c>
      <c r="D207" s="9">
        <v>2</v>
      </c>
      <c r="E207" s="9">
        <v>1</v>
      </c>
    </row>
    <row r="208" spans="1:5" x14ac:dyDescent="0.25">
      <c r="A208" s="50" t="s">
        <v>307</v>
      </c>
      <c r="B208" s="56">
        <v>3</v>
      </c>
      <c r="C208" s="9" t="s">
        <v>47</v>
      </c>
      <c r="D208" s="9" t="s">
        <v>47</v>
      </c>
      <c r="E208" s="9" t="s">
        <v>47</v>
      </c>
    </row>
    <row r="209" spans="1:5" x14ac:dyDescent="0.25">
      <c r="A209" s="49" t="s">
        <v>308</v>
      </c>
      <c r="B209" s="55">
        <v>2</v>
      </c>
      <c r="C209" s="9" t="s">
        <v>47</v>
      </c>
      <c r="D209" s="9">
        <v>9</v>
      </c>
      <c r="E209" s="9" t="s">
        <v>47</v>
      </c>
    </row>
    <row r="210" spans="1:5" x14ac:dyDescent="0.25">
      <c r="A210" s="50" t="s">
        <v>309</v>
      </c>
      <c r="B210" s="56">
        <v>2</v>
      </c>
      <c r="C210" s="9">
        <v>1</v>
      </c>
      <c r="D210" s="9">
        <v>1</v>
      </c>
      <c r="E210" s="9" t="s">
        <v>47</v>
      </c>
    </row>
    <row r="211" spans="1:5" x14ac:dyDescent="0.25">
      <c r="A211" s="50" t="s">
        <v>310</v>
      </c>
      <c r="B211" s="56">
        <v>2</v>
      </c>
      <c r="C211" s="9" t="s">
        <v>47</v>
      </c>
      <c r="D211" s="9">
        <v>3</v>
      </c>
      <c r="E211" s="9" t="s">
        <v>47</v>
      </c>
    </row>
    <row r="212" spans="1:5" x14ac:dyDescent="0.25">
      <c r="A212" s="49" t="s">
        <v>289</v>
      </c>
      <c r="B212" s="55">
        <v>2</v>
      </c>
      <c r="C212" s="9" t="s">
        <v>47</v>
      </c>
      <c r="D212" s="9">
        <v>2</v>
      </c>
      <c r="E212" s="9" t="s">
        <v>47</v>
      </c>
    </row>
    <row r="213" spans="1:5" x14ac:dyDescent="0.25">
      <c r="A213" s="52" t="s">
        <v>311</v>
      </c>
      <c r="B213" s="57">
        <v>1</v>
      </c>
      <c r="C213" s="9">
        <v>1</v>
      </c>
      <c r="D213" s="9">
        <v>2</v>
      </c>
      <c r="E213" s="9" t="s">
        <v>47</v>
      </c>
    </row>
    <row r="214" spans="1:5" x14ac:dyDescent="0.25">
      <c r="A214" s="50" t="s">
        <v>312</v>
      </c>
      <c r="B214" s="56">
        <v>1</v>
      </c>
      <c r="C214" s="9" t="s">
        <v>47</v>
      </c>
      <c r="D214" s="9" t="s">
        <v>47</v>
      </c>
      <c r="E214" s="9">
        <v>5</v>
      </c>
    </row>
    <row r="215" spans="1:5" x14ac:dyDescent="0.25">
      <c r="A215" s="49" t="s">
        <v>313</v>
      </c>
      <c r="B215" s="55">
        <v>1</v>
      </c>
      <c r="C215" s="9">
        <v>1</v>
      </c>
      <c r="D215" s="9">
        <v>1</v>
      </c>
      <c r="E215" s="9">
        <v>1</v>
      </c>
    </row>
    <row r="216" spans="1:5" x14ac:dyDescent="0.25">
      <c r="A216" s="50" t="s">
        <v>314</v>
      </c>
      <c r="B216" s="56">
        <v>1</v>
      </c>
      <c r="C216" s="9">
        <v>1</v>
      </c>
      <c r="D216" s="9" t="s">
        <v>47</v>
      </c>
      <c r="E216" s="9" t="s">
        <v>47</v>
      </c>
    </row>
    <row r="217" spans="1:5" x14ac:dyDescent="0.25">
      <c r="A217" s="31" t="s">
        <v>315</v>
      </c>
      <c r="B217" s="40" t="s">
        <v>47</v>
      </c>
      <c r="C217" s="61">
        <v>2</v>
      </c>
      <c r="D217" s="9" t="s">
        <v>47</v>
      </c>
      <c r="E217" s="9" t="s">
        <v>47</v>
      </c>
    </row>
    <row r="218" spans="1:5" x14ac:dyDescent="0.25">
      <c r="A218" s="50" t="s">
        <v>316</v>
      </c>
      <c r="B218" s="56" t="s">
        <v>47</v>
      </c>
      <c r="C218" s="9">
        <v>1</v>
      </c>
      <c r="D218" s="9" t="s">
        <v>47</v>
      </c>
      <c r="E218" s="9" t="s">
        <v>47</v>
      </c>
    </row>
    <row r="219" spans="1:5" x14ac:dyDescent="0.25">
      <c r="A219" s="50" t="s">
        <v>317</v>
      </c>
      <c r="B219" s="56" t="s">
        <v>47</v>
      </c>
      <c r="C219" s="9" t="s">
        <v>47</v>
      </c>
      <c r="D219" s="9">
        <v>3</v>
      </c>
      <c r="E219" s="9" t="s">
        <v>47</v>
      </c>
    </row>
    <row r="220" spans="1:5" x14ac:dyDescent="0.25">
      <c r="A220" s="50" t="s">
        <v>42</v>
      </c>
      <c r="B220" s="56" t="s">
        <v>47</v>
      </c>
      <c r="C220" s="9" t="s">
        <v>47</v>
      </c>
      <c r="D220" s="9">
        <v>2</v>
      </c>
      <c r="E220" s="9">
        <v>1</v>
      </c>
    </row>
    <row r="221" spans="1:5" x14ac:dyDescent="0.25">
      <c r="A221" s="54" t="s">
        <v>318</v>
      </c>
      <c r="B221" s="56" t="s">
        <v>47</v>
      </c>
      <c r="C221" s="9" t="s">
        <v>47</v>
      </c>
      <c r="D221" s="9">
        <v>1</v>
      </c>
      <c r="E221" s="9" t="s">
        <v>47</v>
      </c>
    </row>
    <row r="222" spans="1:5" x14ac:dyDescent="0.25">
      <c r="A222" s="54" t="s">
        <v>269</v>
      </c>
      <c r="B222" s="56" t="s">
        <v>47</v>
      </c>
      <c r="C222" s="56" t="s">
        <v>47</v>
      </c>
      <c r="D222" s="56" t="s">
        <v>47</v>
      </c>
      <c r="E222" s="9">
        <v>6</v>
      </c>
    </row>
    <row r="223" spans="1:5" x14ac:dyDescent="0.25">
      <c r="A223" s="54" t="s">
        <v>319</v>
      </c>
      <c r="B223" s="56" t="s">
        <v>47</v>
      </c>
      <c r="C223" s="56" t="s">
        <v>47</v>
      </c>
      <c r="D223" s="56" t="s">
        <v>47</v>
      </c>
      <c r="E223" s="9">
        <v>1</v>
      </c>
    </row>
    <row r="224" spans="1:5" x14ac:dyDescent="0.25">
      <c r="A224" s="59" t="s">
        <v>320</v>
      </c>
      <c r="B224" s="56" t="s">
        <v>47</v>
      </c>
      <c r="C224" s="56" t="s">
        <v>47</v>
      </c>
      <c r="D224" s="56" t="s">
        <v>47</v>
      </c>
      <c r="E224" s="9">
        <v>1</v>
      </c>
    </row>
    <row r="225" spans="1:5" x14ac:dyDescent="0.25">
      <c r="A225" s="60" t="s">
        <v>321</v>
      </c>
      <c r="B225" s="56" t="s">
        <v>47</v>
      </c>
      <c r="C225" s="56" t="s">
        <v>47</v>
      </c>
      <c r="D225" s="56" t="s">
        <v>47</v>
      </c>
      <c r="E225" s="9">
        <v>1</v>
      </c>
    </row>
    <row r="226" spans="1:5" x14ac:dyDescent="0.25">
      <c r="A226" s="60" t="s">
        <v>322</v>
      </c>
      <c r="B226" s="56" t="s">
        <v>47</v>
      </c>
      <c r="C226" s="56" t="s">
        <v>47</v>
      </c>
      <c r="D226" s="56" t="s">
        <v>47</v>
      </c>
      <c r="E226" s="9">
        <v>1</v>
      </c>
    </row>
    <row r="227" spans="1:5" x14ac:dyDescent="0.25">
      <c r="A227" s="60" t="s">
        <v>323</v>
      </c>
      <c r="B227" s="56" t="s">
        <v>47</v>
      </c>
      <c r="C227" s="56" t="s">
        <v>47</v>
      </c>
      <c r="D227" s="56" t="s">
        <v>47</v>
      </c>
      <c r="E227" s="9">
        <v>1</v>
      </c>
    </row>
    <row r="228" spans="1:5" x14ac:dyDescent="0.25">
      <c r="A228" s="23" t="s">
        <v>79</v>
      </c>
      <c r="B228" s="56">
        <f>SUM(B206:B216)</f>
        <v>63</v>
      </c>
      <c r="C228" s="9">
        <f>SUM(C206:C219)</f>
        <v>17</v>
      </c>
      <c r="D228" s="9">
        <f>SUM(D206:D221)</f>
        <v>32</v>
      </c>
      <c r="E228" s="9">
        <f>SUM(E206:E227)</f>
        <v>20</v>
      </c>
    </row>
    <row r="230" spans="1:5" x14ac:dyDescent="0.25">
      <c r="A230" s="7" t="s">
        <v>48</v>
      </c>
    </row>
    <row r="232" spans="1:5" ht="90" x14ac:dyDescent="0.25">
      <c r="A232" s="6"/>
      <c r="B232" s="1" t="s">
        <v>43</v>
      </c>
      <c r="C232" s="1" t="s">
        <v>44</v>
      </c>
      <c r="D232" s="1" t="s">
        <v>45</v>
      </c>
      <c r="E232" s="1" t="s">
        <v>46</v>
      </c>
    </row>
    <row r="233" spans="1:5" x14ac:dyDescent="0.25">
      <c r="A233" s="49" t="s">
        <v>305</v>
      </c>
      <c r="B233" s="62">
        <f>B206/B$228</f>
        <v>0.69841269841269837</v>
      </c>
      <c r="C233" s="62">
        <f t="shared" ref="C233:E233" si="43">C206/C$228</f>
        <v>0.47058823529411764</v>
      </c>
      <c r="D233" s="62">
        <f t="shared" si="43"/>
        <v>0.1875</v>
      </c>
      <c r="E233" s="62">
        <f t="shared" si="43"/>
        <v>0.05</v>
      </c>
    </row>
    <row r="234" spans="1:5" x14ac:dyDescent="0.25">
      <c r="A234" s="49" t="s">
        <v>306</v>
      </c>
      <c r="B234" s="62">
        <f t="shared" ref="B234:E234" si="44">B207/B$228</f>
        <v>6.3492063492063489E-2</v>
      </c>
      <c r="C234" s="62">
        <f t="shared" si="44"/>
        <v>0.11764705882352941</v>
      </c>
      <c r="D234" s="62">
        <f t="shared" si="44"/>
        <v>6.25E-2</v>
      </c>
      <c r="E234" s="62">
        <f t="shared" si="44"/>
        <v>0.05</v>
      </c>
    </row>
    <row r="235" spans="1:5" x14ac:dyDescent="0.25">
      <c r="A235" s="50" t="s">
        <v>307</v>
      </c>
      <c r="B235" s="62">
        <f t="shared" ref="B235" si="45">B208/B$228</f>
        <v>4.7619047619047616E-2</v>
      </c>
      <c r="C235" s="62" t="s">
        <v>47</v>
      </c>
      <c r="D235" s="62" t="s">
        <v>47</v>
      </c>
      <c r="E235" s="62" t="s">
        <v>47</v>
      </c>
    </row>
    <row r="236" spans="1:5" x14ac:dyDescent="0.25">
      <c r="A236" s="49" t="s">
        <v>308</v>
      </c>
      <c r="B236" s="62">
        <f t="shared" ref="B236:D236" si="46">B209/B$228</f>
        <v>3.1746031746031744E-2</v>
      </c>
      <c r="C236" s="62" t="s">
        <v>47</v>
      </c>
      <c r="D236" s="62">
        <f t="shared" si="46"/>
        <v>0.28125</v>
      </c>
      <c r="E236" s="62" t="s">
        <v>47</v>
      </c>
    </row>
    <row r="237" spans="1:5" x14ac:dyDescent="0.25">
      <c r="A237" s="50" t="s">
        <v>309</v>
      </c>
      <c r="B237" s="62">
        <f t="shared" ref="B237:D237" si="47">B210/B$228</f>
        <v>3.1746031746031744E-2</v>
      </c>
      <c r="C237" s="62">
        <f t="shared" si="47"/>
        <v>5.8823529411764705E-2</v>
      </c>
      <c r="D237" s="62">
        <f t="shared" si="47"/>
        <v>3.125E-2</v>
      </c>
      <c r="E237" s="62" t="s">
        <v>47</v>
      </c>
    </row>
    <row r="238" spans="1:5" x14ac:dyDescent="0.25">
      <c r="A238" s="50" t="s">
        <v>310</v>
      </c>
      <c r="B238" s="62">
        <f t="shared" ref="B238:D238" si="48">B211/B$228</f>
        <v>3.1746031746031744E-2</v>
      </c>
      <c r="C238" s="62" t="s">
        <v>47</v>
      </c>
      <c r="D238" s="62">
        <f t="shared" si="48"/>
        <v>9.375E-2</v>
      </c>
      <c r="E238" s="62" t="s">
        <v>47</v>
      </c>
    </row>
    <row r="239" spans="1:5" x14ac:dyDescent="0.25">
      <c r="A239" s="49" t="s">
        <v>289</v>
      </c>
      <c r="B239" s="62">
        <f t="shared" ref="B239:D239" si="49">B212/B$228</f>
        <v>3.1746031746031744E-2</v>
      </c>
      <c r="C239" s="62" t="s">
        <v>47</v>
      </c>
      <c r="D239" s="62">
        <f t="shared" si="49"/>
        <v>6.25E-2</v>
      </c>
      <c r="E239" s="62" t="s">
        <v>47</v>
      </c>
    </row>
    <row r="240" spans="1:5" x14ac:dyDescent="0.25">
      <c r="A240" s="52" t="s">
        <v>311</v>
      </c>
      <c r="B240" s="62">
        <f t="shared" ref="B240:D240" si="50">B213/B$228</f>
        <v>1.5873015873015872E-2</v>
      </c>
      <c r="C240" s="62">
        <f t="shared" si="50"/>
        <v>5.8823529411764705E-2</v>
      </c>
      <c r="D240" s="62">
        <f t="shared" si="50"/>
        <v>6.25E-2</v>
      </c>
      <c r="E240" s="62" t="s">
        <v>47</v>
      </c>
    </row>
    <row r="241" spans="1:5" x14ac:dyDescent="0.25">
      <c r="A241" s="50" t="s">
        <v>312</v>
      </c>
      <c r="B241" s="62">
        <f t="shared" ref="B241:E241" si="51">B214/B$228</f>
        <v>1.5873015873015872E-2</v>
      </c>
      <c r="C241" s="62" t="s">
        <v>47</v>
      </c>
      <c r="D241" s="62" t="s">
        <v>47</v>
      </c>
      <c r="E241" s="62">
        <f t="shared" si="51"/>
        <v>0.25</v>
      </c>
    </row>
    <row r="242" spans="1:5" x14ac:dyDescent="0.25">
      <c r="A242" s="49" t="s">
        <v>313</v>
      </c>
      <c r="B242" s="62">
        <f t="shared" ref="B242:E242" si="52">B215/B$228</f>
        <v>1.5873015873015872E-2</v>
      </c>
      <c r="C242" s="62">
        <f t="shared" si="52"/>
        <v>5.8823529411764705E-2</v>
      </c>
      <c r="D242" s="62">
        <f t="shared" si="52"/>
        <v>3.125E-2</v>
      </c>
      <c r="E242" s="62">
        <f t="shared" si="52"/>
        <v>0.05</v>
      </c>
    </row>
    <row r="243" spans="1:5" x14ac:dyDescent="0.25">
      <c r="A243" s="50" t="s">
        <v>314</v>
      </c>
      <c r="B243" s="62">
        <f t="shared" ref="B243:C243" si="53">B216/B$228</f>
        <v>1.5873015873015872E-2</v>
      </c>
      <c r="C243" s="62">
        <f t="shared" si="53"/>
        <v>5.8823529411764705E-2</v>
      </c>
      <c r="D243" s="62" t="s">
        <v>47</v>
      </c>
      <c r="E243" s="62" t="s">
        <v>47</v>
      </c>
    </row>
    <row r="244" spans="1:5" x14ac:dyDescent="0.25">
      <c r="A244" s="31" t="s">
        <v>315</v>
      </c>
      <c r="B244" s="62" t="s">
        <v>47</v>
      </c>
      <c r="C244" s="62">
        <f t="shared" ref="C244" si="54">C217/C$228</f>
        <v>0.11764705882352941</v>
      </c>
      <c r="D244" s="62" t="s">
        <v>47</v>
      </c>
      <c r="E244" s="62" t="s">
        <v>47</v>
      </c>
    </row>
    <row r="245" spans="1:5" x14ac:dyDescent="0.25">
      <c r="A245" s="50" t="s">
        <v>316</v>
      </c>
      <c r="B245" s="62" t="s">
        <v>47</v>
      </c>
      <c r="C245" s="62">
        <f t="shared" ref="C245" si="55">C218/C$228</f>
        <v>5.8823529411764705E-2</v>
      </c>
      <c r="D245" s="62" t="s">
        <v>47</v>
      </c>
      <c r="E245" s="62" t="s">
        <v>47</v>
      </c>
    </row>
    <row r="246" spans="1:5" x14ac:dyDescent="0.25">
      <c r="A246" s="50" t="s">
        <v>317</v>
      </c>
      <c r="B246" s="62" t="s">
        <v>47</v>
      </c>
      <c r="C246" s="62" t="s">
        <v>47</v>
      </c>
      <c r="D246" s="62">
        <f t="shared" ref="D246" si="56">D219/D$228</f>
        <v>9.375E-2</v>
      </c>
      <c r="E246" s="62" t="s">
        <v>47</v>
      </c>
    </row>
    <row r="247" spans="1:5" x14ac:dyDescent="0.25">
      <c r="A247" s="50" t="s">
        <v>42</v>
      </c>
      <c r="B247" s="62" t="s">
        <v>47</v>
      </c>
      <c r="C247" s="62" t="s">
        <v>47</v>
      </c>
      <c r="D247" s="62">
        <f t="shared" ref="D247:E247" si="57">D220/D$228</f>
        <v>6.25E-2</v>
      </c>
      <c r="E247" s="62">
        <f t="shared" si="57"/>
        <v>0.05</v>
      </c>
    </row>
    <row r="248" spans="1:5" x14ac:dyDescent="0.25">
      <c r="A248" s="54" t="s">
        <v>318</v>
      </c>
      <c r="B248" s="62" t="s">
        <v>47</v>
      </c>
      <c r="C248" s="62" t="s">
        <v>47</v>
      </c>
      <c r="D248" s="62">
        <f t="shared" ref="D248" si="58">D221/D$228</f>
        <v>3.125E-2</v>
      </c>
      <c r="E248" s="62" t="s">
        <v>47</v>
      </c>
    </row>
    <row r="249" spans="1:5" x14ac:dyDescent="0.25">
      <c r="A249" s="54" t="s">
        <v>269</v>
      </c>
      <c r="B249" s="62" t="s">
        <v>47</v>
      </c>
      <c r="C249" s="62" t="s">
        <v>47</v>
      </c>
      <c r="D249" s="62" t="s">
        <v>47</v>
      </c>
      <c r="E249" s="62">
        <f t="shared" ref="E249" si="59">E222/E$228</f>
        <v>0.3</v>
      </c>
    </row>
    <row r="250" spans="1:5" x14ac:dyDescent="0.25">
      <c r="A250" s="54" t="s">
        <v>319</v>
      </c>
      <c r="B250" s="62" t="s">
        <v>47</v>
      </c>
      <c r="C250" s="62" t="s">
        <v>47</v>
      </c>
      <c r="D250" s="62" t="s">
        <v>47</v>
      </c>
      <c r="E250" s="62">
        <f t="shared" ref="E250" si="60">E223/E$228</f>
        <v>0.05</v>
      </c>
    </row>
    <row r="251" spans="1:5" x14ac:dyDescent="0.25">
      <c r="A251" s="59" t="s">
        <v>320</v>
      </c>
      <c r="B251" s="62" t="s">
        <v>47</v>
      </c>
      <c r="C251" s="62" t="s">
        <v>47</v>
      </c>
      <c r="D251" s="62" t="s">
        <v>47</v>
      </c>
      <c r="E251" s="62">
        <f t="shared" ref="E251" si="61">E224/E$228</f>
        <v>0.05</v>
      </c>
    </row>
    <row r="252" spans="1:5" x14ac:dyDescent="0.25">
      <c r="A252" s="60" t="s">
        <v>321</v>
      </c>
      <c r="B252" s="62" t="s">
        <v>47</v>
      </c>
      <c r="C252" s="62" t="s">
        <v>47</v>
      </c>
      <c r="D252" s="62" t="s">
        <v>47</v>
      </c>
      <c r="E252" s="62">
        <f t="shared" ref="E252" si="62">E225/E$228</f>
        <v>0.05</v>
      </c>
    </row>
    <row r="253" spans="1:5" x14ac:dyDescent="0.25">
      <c r="A253" s="60" t="s">
        <v>322</v>
      </c>
      <c r="B253" s="62" t="s">
        <v>47</v>
      </c>
      <c r="C253" s="62" t="s">
        <v>47</v>
      </c>
      <c r="D253" s="62" t="s">
        <v>47</v>
      </c>
      <c r="E253" s="62">
        <f t="shared" ref="E253" si="63">E226/E$228</f>
        <v>0.05</v>
      </c>
    </row>
    <row r="254" spans="1:5" x14ac:dyDescent="0.25">
      <c r="A254" s="60" t="s">
        <v>323</v>
      </c>
      <c r="B254" s="62" t="s">
        <v>47</v>
      </c>
      <c r="C254" s="62" t="s">
        <v>47</v>
      </c>
      <c r="D254" s="62" t="s">
        <v>47</v>
      </c>
      <c r="E254" s="62">
        <f t="shared" ref="E254" si="64">E227/E$228</f>
        <v>0.05</v>
      </c>
    </row>
    <row r="257" spans="1:5" x14ac:dyDescent="0.25">
      <c r="A257" s="72" t="s">
        <v>15</v>
      </c>
      <c r="B257" s="72"/>
      <c r="C257" s="72"/>
      <c r="D257" s="72"/>
    </row>
    <row r="259" spans="1:5" x14ac:dyDescent="0.25">
      <c r="A259" s="7" t="s">
        <v>34</v>
      </c>
    </row>
    <row r="261" spans="1:5" ht="90" x14ac:dyDescent="0.25">
      <c r="A261" s="2"/>
      <c r="B261" s="1" t="s">
        <v>43</v>
      </c>
      <c r="C261" s="1" t="s">
        <v>44</v>
      </c>
      <c r="D261" s="1" t="s">
        <v>45</v>
      </c>
      <c r="E261" s="1" t="s">
        <v>46</v>
      </c>
    </row>
    <row r="262" spans="1:5" x14ac:dyDescent="0.25">
      <c r="A262" s="5" t="s">
        <v>272</v>
      </c>
      <c r="B262" s="51">
        <v>2</v>
      </c>
      <c r="C262" s="64">
        <v>1</v>
      </c>
      <c r="D262" s="2" t="s">
        <v>47</v>
      </c>
      <c r="E262" s="2" t="s">
        <v>47</v>
      </c>
    </row>
    <row r="263" spans="1:5" x14ac:dyDescent="0.25">
      <c r="A263" s="5" t="s">
        <v>16</v>
      </c>
      <c r="B263" s="51">
        <v>1</v>
      </c>
      <c r="C263" s="64">
        <v>1</v>
      </c>
      <c r="D263" s="65">
        <v>1</v>
      </c>
      <c r="E263" s="2" t="s">
        <v>47</v>
      </c>
    </row>
    <row r="264" spans="1:5" x14ac:dyDescent="0.25">
      <c r="A264" s="5" t="s">
        <v>17</v>
      </c>
      <c r="B264" s="53">
        <v>69</v>
      </c>
      <c r="C264" s="53">
        <v>15</v>
      </c>
      <c r="D264" s="66">
        <v>36</v>
      </c>
      <c r="E264" s="66">
        <v>25</v>
      </c>
    </row>
    <row r="265" spans="1:5" x14ac:dyDescent="0.25">
      <c r="A265" s="5" t="s">
        <v>18</v>
      </c>
      <c r="B265" s="51">
        <v>8</v>
      </c>
      <c r="C265" s="51">
        <v>4</v>
      </c>
      <c r="D265" s="67">
        <v>4</v>
      </c>
      <c r="E265" s="67">
        <v>1</v>
      </c>
    </row>
    <row r="266" spans="1:5" x14ac:dyDescent="0.25">
      <c r="A266" s="5" t="s">
        <v>273</v>
      </c>
      <c r="B266" s="33">
        <v>3</v>
      </c>
      <c r="C266" s="33">
        <v>2</v>
      </c>
      <c r="D266" s="68">
        <v>1</v>
      </c>
      <c r="E266" s="33">
        <v>1</v>
      </c>
    </row>
    <row r="267" spans="1:5" x14ac:dyDescent="0.25">
      <c r="A267" s="5" t="s">
        <v>274</v>
      </c>
      <c r="B267" s="33">
        <v>1</v>
      </c>
      <c r="C267" s="2" t="s">
        <v>47</v>
      </c>
      <c r="D267" s="2" t="s">
        <v>47</v>
      </c>
      <c r="E267" s="2" t="s">
        <v>47</v>
      </c>
    </row>
    <row r="268" spans="1:5" x14ac:dyDescent="0.25">
      <c r="A268" s="6" t="s">
        <v>1</v>
      </c>
      <c r="B268" s="63">
        <f>SUM(B262:B267)</f>
        <v>84</v>
      </c>
      <c r="C268" s="2">
        <f>SUM(C262:C267)</f>
        <v>23</v>
      </c>
      <c r="D268" s="63">
        <f>SUM(D263:D266)</f>
        <v>42</v>
      </c>
      <c r="E268" s="63">
        <f>SUM(E264:E266)</f>
        <v>27</v>
      </c>
    </row>
    <row r="271" spans="1:5" x14ac:dyDescent="0.25">
      <c r="A271" s="7" t="s">
        <v>48</v>
      </c>
    </row>
    <row r="273" spans="1:5" ht="90" x14ac:dyDescent="0.25">
      <c r="A273" s="2"/>
      <c r="B273" s="1" t="s">
        <v>43</v>
      </c>
      <c r="C273" s="1" t="s">
        <v>44</v>
      </c>
      <c r="D273" s="1" t="s">
        <v>45</v>
      </c>
      <c r="E273" s="1" t="s">
        <v>46</v>
      </c>
    </row>
    <row r="274" spans="1:5" x14ac:dyDescent="0.25">
      <c r="A274" s="5" t="s">
        <v>272</v>
      </c>
      <c r="B274" s="58">
        <f>B262/B$268</f>
        <v>2.3809523809523808E-2</v>
      </c>
      <c r="C274" s="58">
        <f t="shared" ref="C274" si="65">C262/C$268</f>
        <v>4.3478260869565216E-2</v>
      </c>
      <c r="D274" s="58" t="s">
        <v>47</v>
      </c>
      <c r="E274" s="58" t="s">
        <v>47</v>
      </c>
    </row>
    <row r="275" spans="1:5" x14ac:dyDescent="0.25">
      <c r="A275" s="5" t="s">
        <v>16</v>
      </c>
      <c r="B275" s="58">
        <f t="shared" ref="B275:D275" si="66">B263/B$268</f>
        <v>1.1904761904761904E-2</v>
      </c>
      <c r="C275" s="58">
        <f t="shared" si="66"/>
        <v>4.3478260869565216E-2</v>
      </c>
      <c r="D275" s="58">
        <f t="shared" si="66"/>
        <v>2.3809523809523808E-2</v>
      </c>
      <c r="E275" s="58" t="s">
        <v>47</v>
      </c>
    </row>
    <row r="276" spans="1:5" x14ac:dyDescent="0.25">
      <c r="A276" s="5" t="s">
        <v>17</v>
      </c>
      <c r="B276" s="58">
        <f t="shared" ref="B276:E276" si="67">B264/B$268</f>
        <v>0.8214285714285714</v>
      </c>
      <c r="C276" s="58">
        <f t="shared" si="67"/>
        <v>0.65217391304347827</v>
      </c>
      <c r="D276" s="58">
        <f t="shared" si="67"/>
        <v>0.8571428571428571</v>
      </c>
      <c r="E276" s="58">
        <f t="shared" si="67"/>
        <v>0.92592592592592593</v>
      </c>
    </row>
    <row r="277" spans="1:5" x14ac:dyDescent="0.25">
      <c r="A277" s="5" t="s">
        <v>18</v>
      </c>
      <c r="B277" s="58">
        <f t="shared" ref="B277:E277" si="68">B265/B$268</f>
        <v>9.5238095238095233E-2</v>
      </c>
      <c r="C277" s="58">
        <f t="shared" si="68"/>
        <v>0.17391304347826086</v>
      </c>
      <c r="D277" s="58">
        <f t="shared" si="68"/>
        <v>9.5238095238095233E-2</v>
      </c>
      <c r="E277" s="58">
        <f t="shared" si="68"/>
        <v>3.7037037037037035E-2</v>
      </c>
    </row>
    <row r="278" spans="1:5" x14ac:dyDescent="0.25">
      <c r="A278" s="5" t="s">
        <v>273</v>
      </c>
      <c r="B278" s="58">
        <f t="shared" ref="B278:E278" si="69">B266/B$268</f>
        <v>3.5714285714285712E-2</v>
      </c>
      <c r="C278" s="58">
        <f t="shared" si="69"/>
        <v>8.6956521739130432E-2</v>
      </c>
      <c r="D278" s="58">
        <f t="shared" si="69"/>
        <v>2.3809523809523808E-2</v>
      </c>
      <c r="E278" s="58">
        <f t="shared" si="69"/>
        <v>3.7037037037037035E-2</v>
      </c>
    </row>
    <row r="279" spans="1:5" x14ac:dyDescent="0.25">
      <c r="A279" s="5" t="s">
        <v>274</v>
      </c>
      <c r="B279" s="58">
        <f t="shared" ref="B279" si="70">B267/B$268</f>
        <v>1.1904761904761904E-2</v>
      </c>
      <c r="C279" s="58" t="s">
        <v>47</v>
      </c>
      <c r="D279" s="58" t="s">
        <v>47</v>
      </c>
      <c r="E279" s="58" t="s">
        <v>47</v>
      </c>
    </row>
    <row r="282" spans="1:5" x14ac:dyDescent="0.25">
      <c r="A282" s="73" t="s">
        <v>19</v>
      </c>
      <c r="B282" s="74"/>
      <c r="C282" s="74"/>
      <c r="D282" s="75"/>
    </row>
    <row r="284" spans="1:5" x14ac:dyDescent="0.25">
      <c r="A284" s="76" t="s">
        <v>43</v>
      </c>
      <c r="B284" s="77"/>
      <c r="C284" s="77"/>
      <c r="D284" s="78"/>
    </row>
    <row r="286" spans="1:5" x14ac:dyDescent="0.25">
      <c r="A286" s="8" t="s">
        <v>171</v>
      </c>
      <c r="B286" s="8" t="s">
        <v>82</v>
      </c>
    </row>
    <row r="287" spans="1:5" x14ac:dyDescent="0.25">
      <c r="A287" s="22" t="s">
        <v>95</v>
      </c>
      <c r="B287" s="24">
        <v>3</v>
      </c>
    </row>
    <row r="288" spans="1:5" x14ac:dyDescent="0.25">
      <c r="A288" s="22" t="s">
        <v>96</v>
      </c>
      <c r="B288" s="24">
        <v>2</v>
      </c>
    </row>
    <row r="289" spans="1:2" x14ac:dyDescent="0.25">
      <c r="A289" s="22" t="s">
        <v>97</v>
      </c>
      <c r="B289" s="24">
        <v>2</v>
      </c>
    </row>
    <row r="290" spans="1:2" x14ac:dyDescent="0.25">
      <c r="A290" s="22" t="s">
        <v>20</v>
      </c>
      <c r="B290" s="24">
        <v>1</v>
      </c>
    </row>
    <row r="291" spans="1:2" x14ac:dyDescent="0.25">
      <c r="A291" s="22" t="s">
        <v>98</v>
      </c>
      <c r="B291" s="24">
        <v>1</v>
      </c>
    </row>
    <row r="292" spans="1:2" x14ac:dyDescent="0.25">
      <c r="A292" s="22" t="s">
        <v>99</v>
      </c>
      <c r="B292" s="24">
        <v>1</v>
      </c>
    </row>
    <row r="293" spans="1:2" x14ac:dyDescent="0.25">
      <c r="A293" s="22" t="s">
        <v>100</v>
      </c>
      <c r="B293" s="24">
        <v>1</v>
      </c>
    </row>
    <row r="294" spans="1:2" x14ac:dyDescent="0.25">
      <c r="A294" s="22" t="s">
        <v>101</v>
      </c>
      <c r="B294" s="24">
        <v>1</v>
      </c>
    </row>
    <row r="295" spans="1:2" x14ac:dyDescent="0.25">
      <c r="A295" s="22" t="s">
        <v>102</v>
      </c>
      <c r="B295" s="24">
        <v>1</v>
      </c>
    </row>
    <row r="296" spans="1:2" x14ac:dyDescent="0.25">
      <c r="A296" s="22" t="s">
        <v>103</v>
      </c>
      <c r="B296" s="24">
        <v>1</v>
      </c>
    </row>
    <row r="297" spans="1:2" x14ac:dyDescent="0.25">
      <c r="A297" s="22" t="s">
        <v>104</v>
      </c>
      <c r="B297" s="24">
        <v>1</v>
      </c>
    </row>
    <row r="298" spans="1:2" x14ac:dyDescent="0.25">
      <c r="A298" s="22" t="s">
        <v>105</v>
      </c>
      <c r="B298" s="24">
        <v>1</v>
      </c>
    </row>
    <row r="299" spans="1:2" x14ac:dyDescent="0.25">
      <c r="A299" s="22" t="s">
        <v>106</v>
      </c>
      <c r="B299" s="24">
        <v>1</v>
      </c>
    </row>
    <row r="300" spans="1:2" x14ac:dyDescent="0.25">
      <c r="A300" s="22" t="s">
        <v>107</v>
      </c>
      <c r="B300" s="24">
        <v>1</v>
      </c>
    </row>
    <row r="301" spans="1:2" x14ac:dyDescent="0.25">
      <c r="A301" s="22" t="s">
        <v>108</v>
      </c>
      <c r="B301" s="24">
        <v>1</v>
      </c>
    </row>
    <row r="302" spans="1:2" x14ac:dyDescent="0.25">
      <c r="A302" s="22" t="s">
        <v>109</v>
      </c>
      <c r="B302" s="24">
        <v>1</v>
      </c>
    </row>
    <row r="303" spans="1:2" x14ac:dyDescent="0.25">
      <c r="A303" s="22" t="s">
        <v>110</v>
      </c>
      <c r="B303" s="24">
        <v>1</v>
      </c>
    </row>
    <row r="304" spans="1:2" x14ac:dyDescent="0.25">
      <c r="A304" s="22" t="s">
        <v>111</v>
      </c>
      <c r="B304" s="24">
        <v>1</v>
      </c>
    </row>
    <row r="305" spans="1:2" x14ac:dyDescent="0.25">
      <c r="A305" s="22" t="s">
        <v>112</v>
      </c>
      <c r="B305" s="24">
        <v>1</v>
      </c>
    </row>
    <row r="306" spans="1:2" x14ac:dyDescent="0.25">
      <c r="A306" s="22" t="s">
        <v>113</v>
      </c>
      <c r="B306" s="24">
        <v>1</v>
      </c>
    </row>
    <row r="307" spans="1:2" x14ac:dyDescent="0.25">
      <c r="A307" s="22" t="s">
        <v>114</v>
      </c>
      <c r="B307" s="24">
        <v>1</v>
      </c>
    </row>
    <row r="308" spans="1:2" x14ac:dyDescent="0.25">
      <c r="A308" s="22" t="s">
        <v>115</v>
      </c>
      <c r="B308" s="24">
        <v>1</v>
      </c>
    </row>
    <row r="309" spans="1:2" x14ac:dyDescent="0.25">
      <c r="A309" s="22" t="s">
        <v>116</v>
      </c>
      <c r="B309" s="24">
        <v>1</v>
      </c>
    </row>
    <row r="310" spans="1:2" x14ac:dyDescent="0.25">
      <c r="A310" s="22" t="s">
        <v>117</v>
      </c>
      <c r="B310" s="24">
        <v>1</v>
      </c>
    </row>
    <row r="311" spans="1:2" x14ac:dyDescent="0.25">
      <c r="A311" s="22" t="s">
        <v>118</v>
      </c>
      <c r="B311" s="24">
        <v>1</v>
      </c>
    </row>
    <row r="312" spans="1:2" x14ac:dyDescent="0.25">
      <c r="A312" s="22" t="s">
        <v>119</v>
      </c>
      <c r="B312" s="24">
        <v>1</v>
      </c>
    </row>
    <row r="313" spans="1:2" x14ac:dyDescent="0.25">
      <c r="A313" s="22" t="s">
        <v>120</v>
      </c>
      <c r="B313" s="24">
        <v>1</v>
      </c>
    </row>
    <row r="314" spans="1:2" x14ac:dyDescent="0.25">
      <c r="A314" s="22" t="s">
        <v>121</v>
      </c>
      <c r="B314" s="24">
        <v>1</v>
      </c>
    </row>
    <row r="315" spans="1:2" x14ac:dyDescent="0.25">
      <c r="A315" s="22" t="s">
        <v>122</v>
      </c>
      <c r="B315" s="24">
        <v>1</v>
      </c>
    </row>
    <row r="316" spans="1:2" x14ac:dyDescent="0.25">
      <c r="A316" s="22" t="s">
        <v>123</v>
      </c>
      <c r="B316" s="24">
        <v>1</v>
      </c>
    </row>
    <row r="317" spans="1:2" x14ac:dyDescent="0.25">
      <c r="A317" s="22" t="s">
        <v>124</v>
      </c>
      <c r="B317" s="24">
        <v>1</v>
      </c>
    </row>
    <row r="318" spans="1:2" x14ac:dyDescent="0.25">
      <c r="A318" s="22" t="s">
        <v>125</v>
      </c>
      <c r="B318" s="24">
        <v>1</v>
      </c>
    </row>
    <row r="319" spans="1:2" x14ac:dyDescent="0.25">
      <c r="A319" s="22" t="s">
        <v>126</v>
      </c>
      <c r="B319" s="24">
        <v>1</v>
      </c>
    </row>
    <row r="320" spans="1:2" x14ac:dyDescent="0.25">
      <c r="A320" s="22" t="s">
        <v>127</v>
      </c>
      <c r="B320" s="24">
        <v>1</v>
      </c>
    </row>
    <row r="321" spans="1:2" x14ac:dyDescent="0.25">
      <c r="A321" s="22" t="s">
        <v>128</v>
      </c>
      <c r="B321" s="24">
        <v>1</v>
      </c>
    </row>
    <row r="322" spans="1:2" x14ac:dyDescent="0.25">
      <c r="A322" s="22" t="s">
        <v>129</v>
      </c>
      <c r="B322" s="24">
        <v>1</v>
      </c>
    </row>
    <row r="323" spans="1:2" x14ac:dyDescent="0.25">
      <c r="A323" s="22" t="s">
        <v>130</v>
      </c>
      <c r="B323" s="24">
        <v>1</v>
      </c>
    </row>
    <row r="324" spans="1:2" x14ac:dyDescent="0.25">
      <c r="A324" s="22" t="s">
        <v>131</v>
      </c>
      <c r="B324" s="24">
        <v>1</v>
      </c>
    </row>
    <row r="325" spans="1:2" x14ac:dyDescent="0.25">
      <c r="A325" s="22" t="s">
        <v>132</v>
      </c>
      <c r="B325" s="24">
        <v>1</v>
      </c>
    </row>
    <row r="326" spans="1:2" x14ac:dyDescent="0.25">
      <c r="A326" s="22" t="s">
        <v>133</v>
      </c>
      <c r="B326" s="24">
        <v>1</v>
      </c>
    </row>
    <row r="327" spans="1:2" x14ac:dyDescent="0.25">
      <c r="A327" s="22" t="s">
        <v>134</v>
      </c>
      <c r="B327" s="24">
        <v>1</v>
      </c>
    </row>
    <row r="328" spans="1:2" x14ac:dyDescent="0.25">
      <c r="A328" s="22" t="s">
        <v>135</v>
      </c>
      <c r="B328" s="24">
        <v>1</v>
      </c>
    </row>
    <row r="329" spans="1:2" x14ac:dyDescent="0.25">
      <c r="A329" s="22" t="s">
        <v>136</v>
      </c>
      <c r="B329" s="24">
        <v>1</v>
      </c>
    </row>
    <row r="330" spans="1:2" x14ac:dyDescent="0.25">
      <c r="A330" s="22" t="s">
        <v>137</v>
      </c>
      <c r="B330" s="24">
        <v>1</v>
      </c>
    </row>
    <row r="331" spans="1:2" x14ac:dyDescent="0.25">
      <c r="A331" s="22" t="s">
        <v>138</v>
      </c>
      <c r="B331" s="24">
        <v>1</v>
      </c>
    </row>
    <row r="332" spans="1:2" x14ac:dyDescent="0.25">
      <c r="A332" s="22" t="s">
        <v>139</v>
      </c>
      <c r="B332" s="24">
        <v>1</v>
      </c>
    </row>
    <row r="333" spans="1:2" x14ac:dyDescent="0.25">
      <c r="A333" s="22" t="s">
        <v>140</v>
      </c>
      <c r="B333" s="24">
        <v>1</v>
      </c>
    </row>
    <row r="334" spans="1:2" x14ac:dyDescent="0.25">
      <c r="A334" s="22" t="s">
        <v>141</v>
      </c>
      <c r="B334" s="24">
        <v>1</v>
      </c>
    </row>
    <row r="335" spans="1:2" x14ac:dyDescent="0.25">
      <c r="A335" s="22" t="s">
        <v>142</v>
      </c>
      <c r="B335" s="24">
        <v>1</v>
      </c>
    </row>
    <row r="336" spans="1:2" x14ac:dyDescent="0.25">
      <c r="A336" s="22" t="s">
        <v>143</v>
      </c>
      <c r="B336" s="24">
        <v>1</v>
      </c>
    </row>
    <row r="337" spans="1:2" x14ac:dyDescent="0.25">
      <c r="A337" s="22" t="s">
        <v>144</v>
      </c>
      <c r="B337" s="24">
        <v>1</v>
      </c>
    </row>
    <row r="338" spans="1:2" x14ac:dyDescent="0.25">
      <c r="A338" s="22" t="s">
        <v>145</v>
      </c>
      <c r="B338" s="24">
        <v>1</v>
      </c>
    </row>
    <row r="339" spans="1:2" x14ac:dyDescent="0.25">
      <c r="A339" s="22" t="s">
        <v>146</v>
      </c>
      <c r="B339" s="24">
        <v>1</v>
      </c>
    </row>
    <row r="340" spans="1:2" x14ac:dyDescent="0.25">
      <c r="A340" s="22" t="s">
        <v>147</v>
      </c>
      <c r="B340" s="24">
        <v>1</v>
      </c>
    </row>
    <row r="341" spans="1:2" x14ac:dyDescent="0.25">
      <c r="A341" s="22" t="s">
        <v>148</v>
      </c>
      <c r="B341" s="24">
        <v>1</v>
      </c>
    </row>
    <row r="342" spans="1:2" x14ac:dyDescent="0.25">
      <c r="A342" s="22" t="s">
        <v>149</v>
      </c>
      <c r="B342" s="24">
        <v>1</v>
      </c>
    </row>
    <row r="343" spans="1:2" x14ac:dyDescent="0.25">
      <c r="A343" s="22" t="s">
        <v>150</v>
      </c>
      <c r="B343" s="24">
        <v>1</v>
      </c>
    </row>
    <row r="344" spans="1:2" x14ac:dyDescent="0.25">
      <c r="A344" s="22" t="s">
        <v>151</v>
      </c>
      <c r="B344" s="24">
        <v>1</v>
      </c>
    </row>
    <row r="345" spans="1:2" x14ac:dyDescent="0.25">
      <c r="A345" s="22" t="s">
        <v>152</v>
      </c>
      <c r="B345" s="24">
        <v>1</v>
      </c>
    </row>
    <row r="346" spans="1:2" x14ac:dyDescent="0.25">
      <c r="A346" s="22" t="s">
        <v>153</v>
      </c>
      <c r="B346" s="24">
        <v>1</v>
      </c>
    </row>
    <row r="347" spans="1:2" x14ac:dyDescent="0.25">
      <c r="A347" s="22" t="s">
        <v>154</v>
      </c>
      <c r="B347" s="24">
        <v>1</v>
      </c>
    </row>
    <row r="348" spans="1:2" x14ac:dyDescent="0.25">
      <c r="A348" s="22" t="s">
        <v>155</v>
      </c>
      <c r="B348" s="24">
        <v>1</v>
      </c>
    </row>
    <row r="349" spans="1:2" x14ac:dyDescent="0.25">
      <c r="A349" s="22" t="s">
        <v>156</v>
      </c>
      <c r="B349" s="24">
        <v>1</v>
      </c>
    </row>
    <row r="350" spans="1:2" x14ac:dyDescent="0.25">
      <c r="A350" s="22" t="s">
        <v>157</v>
      </c>
      <c r="B350" s="24">
        <v>1</v>
      </c>
    </row>
    <row r="351" spans="1:2" x14ac:dyDescent="0.25">
      <c r="A351" s="22" t="s">
        <v>158</v>
      </c>
      <c r="B351" s="24">
        <v>1</v>
      </c>
    </row>
    <row r="352" spans="1:2" x14ac:dyDescent="0.25">
      <c r="A352" s="22" t="s">
        <v>159</v>
      </c>
      <c r="B352" s="24">
        <v>1</v>
      </c>
    </row>
    <row r="353" spans="1:4" x14ac:dyDescent="0.25">
      <c r="A353" s="22" t="s">
        <v>160</v>
      </c>
      <c r="B353" s="24">
        <v>1</v>
      </c>
    </row>
    <row r="354" spans="1:4" x14ac:dyDescent="0.25">
      <c r="A354" s="22" t="s">
        <v>161</v>
      </c>
      <c r="B354" s="24">
        <v>1</v>
      </c>
    </row>
    <row r="355" spans="1:4" x14ac:dyDescent="0.25">
      <c r="A355" s="22" t="s">
        <v>162</v>
      </c>
      <c r="B355" s="24">
        <v>1</v>
      </c>
    </row>
    <row r="356" spans="1:4" x14ac:dyDescent="0.25">
      <c r="A356" s="22" t="s">
        <v>163</v>
      </c>
      <c r="B356" s="24">
        <v>1</v>
      </c>
    </row>
    <row r="357" spans="1:4" x14ac:dyDescent="0.25">
      <c r="A357" s="22" t="s">
        <v>164</v>
      </c>
      <c r="B357" s="24">
        <v>1</v>
      </c>
    </row>
    <row r="358" spans="1:4" x14ac:dyDescent="0.25">
      <c r="A358" s="22" t="s">
        <v>165</v>
      </c>
      <c r="B358" s="24">
        <v>1</v>
      </c>
    </row>
    <row r="359" spans="1:4" x14ac:dyDescent="0.25">
      <c r="A359" s="22" t="s">
        <v>166</v>
      </c>
      <c r="B359" s="24">
        <v>1</v>
      </c>
    </row>
    <row r="360" spans="1:4" x14ac:dyDescent="0.25">
      <c r="A360" s="22" t="s">
        <v>167</v>
      </c>
      <c r="B360" s="24">
        <v>1</v>
      </c>
    </row>
    <row r="361" spans="1:4" x14ac:dyDescent="0.25">
      <c r="A361" s="22" t="s">
        <v>168</v>
      </c>
      <c r="B361" s="24">
        <v>1</v>
      </c>
    </row>
    <row r="362" spans="1:4" x14ac:dyDescent="0.25">
      <c r="A362" s="22" t="s">
        <v>169</v>
      </c>
      <c r="B362" s="24">
        <v>1</v>
      </c>
    </row>
    <row r="363" spans="1:4" x14ac:dyDescent="0.25">
      <c r="A363" s="23" t="s">
        <v>79</v>
      </c>
      <c r="B363" s="24">
        <f>SUM(B287:B362)</f>
        <v>80</v>
      </c>
    </row>
    <row r="364" spans="1:4" x14ac:dyDescent="0.25">
      <c r="A364" s="69" t="s">
        <v>170</v>
      </c>
      <c r="B364" s="69"/>
    </row>
    <row r="367" spans="1:4" x14ac:dyDescent="0.25">
      <c r="A367" s="70" t="s">
        <v>44</v>
      </c>
      <c r="B367" s="70"/>
      <c r="C367" s="70"/>
      <c r="D367" s="70"/>
    </row>
    <row r="369" spans="1:2" x14ac:dyDescent="0.25">
      <c r="A369" s="8" t="s">
        <v>171</v>
      </c>
      <c r="B369" s="8" t="s">
        <v>82</v>
      </c>
    </row>
    <row r="370" spans="1:2" x14ac:dyDescent="0.25">
      <c r="A370" s="31" t="s">
        <v>172</v>
      </c>
      <c r="B370" s="32">
        <v>3</v>
      </c>
    </row>
    <row r="371" spans="1:2" x14ac:dyDescent="0.25">
      <c r="A371" s="31" t="s">
        <v>173</v>
      </c>
      <c r="B371" s="32">
        <v>1</v>
      </c>
    </row>
    <row r="372" spans="1:2" x14ac:dyDescent="0.25">
      <c r="A372" s="31" t="s">
        <v>174</v>
      </c>
      <c r="B372" s="32">
        <v>1</v>
      </c>
    </row>
    <row r="373" spans="1:2" x14ac:dyDescent="0.25">
      <c r="A373" s="31" t="s">
        <v>175</v>
      </c>
      <c r="B373" s="32">
        <v>1</v>
      </c>
    </row>
    <row r="374" spans="1:2" x14ac:dyDescent="0.25">
      <c r="A374" s="31" t="s">
        <v>176</v>
      </c>
      <c r="B374" s="32">
        <v>1</v>
      </c>
    </row>
    <row r="375" spans="1:2" x14ac:dyDescent="0.25">
      <c r="A375" s="31" t="s">
        <v>177</v>
      </c>
      <c r="B375" s="32">
        <v>1</v>
      </c>
    </row>
    <row r="376" spans="1:2" x14ac:dyDescent="0.25">
      <c r="A376" s="31" t="s">
        <v>178</v>
      </c>
      <c r="B376" s="32">
        <v>1</v>
      </c>
    </row>
    <row r="377" spans="1:2" x14ac:dyDescent="0.25">
      <c r="A377" s="31" t="s">
        <v>179</v>
      </c>
      <c r="B377" s="32">
        <v>1</v>
      </c>
    </row>
    <row r="378" spans="1:2" x14ac:dyDescent="0.25">
      <c r="A378" s="31" t="s">
        <v>180</v>
      </c>
      <c r="B378" s="32">
        <v>1</v>
      </c>
    </row>
    <row r="379" spans="1:2" x14ac:dyDescent="0.25">
      <c r="A379" s="31" t="s">
        <v>181</v>
      </c>
      <c r="B379" s="32">
        <v>1</v>
      </c>
    </row>
    <row r="380" spans="1:2" x14ac:dyDescent="0.25">
      <c r="A380" s="31" t="s">
        <v>182</v>
      </c>
      <c r="B380" s="32">
        <v>1</v>
      </c>
    </row>
    <row r="381" spans="1:2" x14ac:dyDescent="0.25">
      <c r="A381" s="31" t="s">
        <v>183</v>
      </c>
      <c r="B381" s="32">
        <v>1</v>
      </c>
    </row>
    <row r="382" spans="1:2" x14ac:dyDescent="0.25">
      <c r="A382" s="31" t="s">
        <v>184</v>
      </c>
      <c r="B382" s="32">
        <v>1</v>
      </c>
    </row>
    <row r="383" spans="1:2" x14ac:dyDescent="0.25">
      <c r="A383" s="31" t="s">
        <v>20</v>
      </c>
      <c r="B383" s="32">
        <v>1</v>
      </c>
    </row>
    <row r="384" spans="1:2" x14ac:dyDescent="0.25">
      <c r="A384" s="31" t="s">
        <v>185</v>
      </c>
      <c r="B384" s="32">
        <v>1</v>
      </c>
    </row>
    <row r="385" spans="1:4" x14ac:dyDescent="0.25">
      <c r="A385" s="31" t="s">
        <v>186</v>
      </c>
      <c r="B385" s="32">
        <v>1</v>
      </c>
    </row>
    <row r="386" spans="1:4" x14ac:dyDescent="0.25">
      <c r="A386" s="31" t="s">
        <v>187</v>
      </c>
      <c r="B386" s="32">
        <v>1</v>
      </c>
    </row>
    <row r="387" spans="1:4" x14ac:dyDescent="0.25">
      <c r="A387" s="31" t="s">
        <v>188</v>
      </c>
      <c r="B387" s="32">
        <v>1</v>
      </c>
    </row>
    <row r="388" spans="1:4" x14ac:dyDescent="0.25">
      <c r="A388" s="31" t="s">
        <v>189</v>
      </c>
      <c r="B388" s="32">
        <v>1</v>
      </c>
    </row>
    <row r="389" spans="1:4" x14ac:dyDescent="0.25">
      <c r="A389" s="23" t="s">
        <v>79</v>
      </c>
      <c r="B389" s="33">
        <f>SUM(B370:B388)</f>
        <v>21</v>
      </c>
    </row>
    <row r="390" spans="1:4" x14ac:dyDescent="0.25">
      <c r="A390" s="69" t="s">
        <v>170</v>
      </c>
      <c r="B390" s="69"/>
    </row>
    <row r="392" spans="1:4" x14ac:dyDescent="0.25">
      <c r="A392" s="70" t="s">
        <v>45</v>
      </c>
      <c r="B392" s="70"/>
      <c r="C392" s="70"/>
      <c r="D392" s="70"/>
    </row>
    <row r="394" spans="1:4" x14ac:dyDescent="0.25">
      <c r="A394" s="8" t="s">
        <v>171</v>
      </c>
      <c r="B394" s="8" t="s">
        <v>82</v>
      </c>
    </row>
    <row r="395" spans="1:4" x14ac:dyDescent="0.25">
      <c r="A395" s="31" t="s">
        <v>190</v>
      </c>
      <c r="B395" s="32">
        <v>2</v>
      </c>
    </row>
    <row r="396" spans="1:4" x14ac:dyDescent="0.25">
      <c r="A396" s="31" t="s">
        <v>191</v>
      </c>
      <c r="B396" s="32">
        <v>2</v>
      </c>
    </row>
    <row r="397" spans="1:4" x14ac:dyDescent="0.25">
      <c r="A397" s="31" t="s">
        <v>192</v>
      </c>
      <c r="B397" s="32">
        <v>1</v>
      </c>
    </row>
    <row r="398" spans="1:4" x14ac:dyDescent="0.25">
      <c r="A398" s="31" t="s">
        <v>193</v>
      </c>
      <c r="B398" s="32">
        <v>1</v>
      </c>
    </row>
    <row r="399" spans="1:4" x14ac:dyDescent="0.25">
      <c r="A399" s="31" t="s">
        <v>194</v>
      </c>
      <c r="B399" s="32">
        <v>1</v>
      </c>
    </row>
    <row r="400" spans="1:4" x14ac:dyDescent="0.25">
      <c r="A400" s="31" t="s">
        <v>195</v>
      </c>
      <c r="B400" s="32">
        <v>1</v>
      </c>
    </row>
    <row r="401" spans="1:2" x14ac:dyDescent="0.25">
      <c r="A401" s="31" t="s">
        <v>196</v>
      </c>
      <c r="B401" s="32">
        <v>1</v>
      </c>
    </row>
    <row r="402" spans="1:2" x14ac:dyDescent="0.25">
      <c r="A402" s="31" t="s">
        <v>197</v>
      </c>
      <c r="B402" s="32">
        <v>1</v>
      </c>
    </row>
    <row r="403" spans="1:2" x14ac:dyDescent="0.25">
      <c r="A403" s="31" t="s">
        <v>198</v>
      </c>
      <c r="B403" s="32">
        <v>1</v>
      </c>
    </row>
    <row r="404" spans="1:2" x14ac:dyDescent="0.25">
      <c r="A404" s="31" t="s">
        <v>199</v>
      </c>
      <c r="B404" s="32">
        <v>1</v>
      </c>
    </row>
    <row r="405" spans="1:2" x14ac:dyDescent="0.25">
      <c r="A405" s="31" t="s">
        <v>200</v>
      </c>
      <c r="B405" s="32">
        <v>1</v>
      </c>
    </row>
    <row r="406" spans="1:2" x14ac:dyDescent="0.25">
      <c r="A406" s="31" t="s">
        <v>201</v>
      </c>
      <c r="B406" s="32">
        <v>1</v>
      </c>
    </row>
    <row r="407" spans="1:2" x14ac:dyDescent="0.25">
      <c r="A407" s="31" t="s">
        <v>202</v>
      </c>
      <c r="B407" s="32">
        <v>1</v>
      </c>
    </row>
    <row r="408" spans="1:2" x14ac:dyDescent="0.25">
      <c r="A408" s="31" t="s">
        <v>203</v>
      </c>
      <c r="B408" s="32">
        <v>1</v>
      </c>
    </row>
    <row r="409" spans="1:2" x14ac:dyDescent="0.25">
      <c r="A409" s="31" t="s">
        <v>204</v>
      </c>
      <c r="B409" s="32">
        <v>1</v>
      </c>
    </row>
    <row r="410" spans="1:2" x14ac:dyDescent="0.25">
      <c r="A410" s="31" t="s">
        <v>205</v>
      </c>
      <c r="B410" s="32">
        <v>1</v>
      </c>
    </row>
    <row r="411" spans="1:2" x14ac:dyDescent="0.25">
      <c r="A411" s="31" t="s">
        <v>206</v>
      </c>
      <c r="B411" s="32">
        <v>1</v>
      </c>
    </row>
    <row r="412" spans="1:2" x14ac:dyDescent="0.25">
      <c r="A412" s="31" t="s">
        <v>207</v>
      </c>
      <c r="B412" s="32">
        <v>1</v>
      </c>
    </row>
    <row r="413" spans="1:2" x14ac:dyDescent="0.25">
      <c r="A413" s="31" t="s">
        <v>208</v>
      </c>
      <c r="B413" s="32">
        <v>1</v>
      </c>
    </row>
    <row r="414" spans="1:2" x14ac:dyDescent="0.25">
      <c r="A414" s="31" t="s">
        <v>209</v>
      </c>
      <c r="B414" s="32">
        <v>1</v>
      </c>
    </row>
    <row r="415" spans="1:2" x14ac:dyDescent="0.25">
      <c r="A415" s="31" t="s">
        <v>210</v>
      </c>
      <c r="B415" s="32">
        <v>1</v>
      </c>
    </row>
    <row r="416" spans="1:2" x14ac:dyDescent="0.25">
      <c r="A416" s="31" t="s">
        <v>211</v>
      </c>
      <c r="B416" s="32">
        <v>1</v>
      </c>
    </row>
    <row r="417" spans="1:2" x14ac:dyDescent="0.25">
      <c r="A417" s="31" t="s">
        <v>212</v>
      </c>
      <c r="B417" s="32">
        <v>1</v>
      </c>
    </row>
    <row r="418" spans="1:2" x14ac:dyDescent="0.25">
      <c r="A418" s="31" t="s">
        <v>213</v>
      </c>
      <c r="B418" s="32">
        <v>1</v>
      </c>
    </row>
    <row r="419" spans="1:2" x14ac:dyDescent="0.25">
      <c r="A419" s="31" t="s">
        <v>214</v>
      </c>
      <c r="B419" s="32">
        <v>1</v>
      </c>
    </row>
    <row r="420" spans="1:2" x14ac:dyDescent="0.25">
      <c r="A420" s="31" t="s">
        <v>215</v>
      </c>
      <c r="B420" s="32">
        <v>1</v>
      </c>
    </row>
    <row r="421" spans="1:2" x14ac:dyDescent="0.25">
      <c r="A421" s="31" t="s">
        <v>216</v>
      </c>
      <c r="B421" s="32">
        <v>1</v>
      </c>
    </row>
    <row r="422" spans="1:2" x14ac:dyDescent="0.25">
      <c r="A422" s="31" t="s">
        <v>217</v>
      </c>
      <c r="B422" s="32">
        <v>1</v>
      </c>
    </row>
    <row r="423" spans="1:2" x14ac:dyDescent="0.25">
      <c r="A423" s="31" t="s">
        <v>218</v>
      </c>
      <c r="B423" s="32">
        <v>1</v>
      </c>
    </row>
    <row r="424" spans="1:2" x14ac:dyDescent="0.25">
      <c r="A424" s="31" t="s">
        <v>219</v>
      </c>
      <c r="B424" s="32">
        <v>1</v>
      </c>
    </row>
    <row r="425" spans="1:2" x14ac:dyDescent="0.25">
      <c r="A425" s="31" t="s">
        <v>220</v>
      </c>
      <c r="B425" s="32">
        <v>1</v>
      </c>
    </row>
    <row r="426" spans="1:2" ht="30" x14ac:dyDescent="0.25">
      <c r="A426" s="31" t="s">
        <v>221</v>
      </c>
      <c r="B426" s="32">
        <v>1</v>
      </c>
    </row>
    <row r="427" spans="1:2" x14ac:dyDescent="0.25">
      <c r="A427" s="31" t="s">
        <v>222</v>
      </c>
      <c r="B427" s="32">
        <v>1</v>
      </c>
    </row>
    <row r="428" spans="1:2" x14ac:dyDescent="0.25">
      <c r="A428" s="31" t="s">
        <v>223</v>
      </c>
      <c r="B428" s="32">
        <v>1</v>
      </c>
    </row>
    <row r="429" spans="1:2" x14ac:dyDescent="0.25">
      <c r="A429" s="31" t="s">
        <v>224</v>
      </c>
      <c r="B429" s="32">
        <v>1</v>
      </c>
    </row>
    <row r="430" spans="1:2" x14ac:dyDescent="0.25">
      <c r="A430" s="31" t="s">
        <v>225</v>
      </c>
      <c r="B430" s="32">
        <v>1</v>
      </c>
    </row>
    <row r="431" spans="1:2" x14ac:dyDescent="0.25">
      <c r="A431" s="31" t="s">
        <v>226</v>
      </c>
      <c r="B431" s="32">
        <v>1</v>
      </c>
    </row>
    <row r="432" spans="1:2" x14ac:dyDescent="0.25">
      <c r="A432" s="31" t="s">
        <v>227</v>
      </c>
      <c r="B432" s="32">
        <v>1</v>
      </c>
    </row>
    <row r="433" spans="1:4" x14ac:dyDescent="0.25">
      <c r="A433" s="31" t="s">
        <v>228</v>
      </c>
      <c r="B433" s="32">
        <v>1</v>
      </c>
    </row>
    <row r="434" spans="1:4" x14ac:dyDescent="0.25">
      <c r="A434" s="23" t="s">
        <v>79</v>
      </c>
      <c r="B434" s="34">
        <f>SUM(B395:B433)</f>
        <v>41</v>
      </c>
    </row>
    <row r="435" spans="1:4" x14ac:dyDescent="0.25">
      <c r="A435" s="69" t="s">
        <v>170</v>
      </c>
      <c r="B435" s="69"/>
    </row>
    <row r="438" spans="1:4" x14ac:dyDescent="0.25">
      <c r="A438" s="76" t="s">
        <v>46</v>
      </c>
      <c r="B438" s="77"/>
      <c r="C438" s="77"/>
      <c r="D438" s="78"/>
    </row>
    <row r="440" spans="1:4" x14ac:dyDescent="0.25">
      <c r="A440" s="8" t="s">
        <v>171</v>
      </c>
      <c r="B440" s="8" t="s">
        <v>82</v>
      </c>
    </row>
    <row r="441" spans="1:4" x14ac:dyDescent="0.25">
      <c r="A441" s="35" t="s">
        <v>229</v>
      </c>
      <c r="B441" s="3">
        <v>1</v>
      </c>
    </row>
    <row r="442" spans="1:4" x14ac:dyDescent="0.25">
      <c r="A442" s="36" t="s">
        <v>230</v>
      </c>
      <c r="B442" s="3">
        <v>1</v>
      </c>
    </row>
    <row r="443" spans="1:4" x14ac:dyDescent="0.25">
      <c r="A443" s="36" t="s">
        <v>231</v>
      </c>
      <c r="B443" s="3">
        <v>1</v>
      </c>
    </row>
    <row r="444" spans="1:4" x14ac:dyDescent="0.25">
      <c r="A444" s="35" t="s">
        <v>232</v>
      </c>
      <c r="B444" s="3">
        <v>1</v>
      </c>
    </row>
    <row r="445" spans="1:4" x14ac:dyDescent="0.25">
      <c r="A445" s="36" t="s">
        <v>233</v>
      </c>
      <c r="B445" s="3">
        <v>1</v>
      </c>
    </row>
    <row r="446" spans="1:4" x14ac:dyDescent="0.25">
      <c r="A446" s="35" t="s">
        <v>234</v>
      </c>
      <c r="B446" s="3">
        <v>1</v>
      </c>
    </row>
    <row r="447" spans="1:4" x14ac:dyDescent="0.25">
      <c r="A447" s="36" t="s">
        <v>235</v>
      </c>
      <c r="B447" s="3">
        <v>1</v>
      </c>
    </row>
    <row r="448" spans="1:4" x14ac:dyDescent="0.25">
      <c r="A448" s="35" t="s">
        <v>236</v>
      </c>
      <c r="B448" s="3">
        <v>1</v>
      </c>
    </row>
    <row r="449" spans="1:2" x14ac:dyDescent="0.25">
      <c r="A449" s="36" t="s">
        <v>237</v>
      </c>
      <c r="B449" s="3">
        <v>1</v>
      </c>
    </row>
    <row r="450" spans="1:2" x14ac:dyDescent="0.25">
      <c r="A450" s="35" t="s">
        <v>238</v>
      </c>
      <c r="B450" s="3">
        <v>1</v>
      </c>
    </row>
    <row r="451" spans="1:2" x14ac:dyDescent="0.25">
      <c r="A451" s="35" t="s">
        <v>239</v>
      </c>
      <c r="B451" s="3">
        <v>1</v>
      </c>
    </row>
    <row r="452" spans="1:2" x14ac:dyDescent="0.25">
      <c r="A452" s="35" t="s">
        <v>240</v>
      </c>
      <c r="B452" s="3">
        <v>1</v>
      </c>
    </row>
    <row r="453" spans="1:2" x14ac:dyDescent="0.25">
      <c r="A453" s="35" t="s">
        <v>241</v>
      </c>
      <c r="B453" s="3">
        <v>1</v>
      </c>
    </row>
    <row r="454" spans="1:2" x14ac:dyDescent="0.25">
      <c r="A454" s="35" t="s">
        <v>242</v>
      </c>
      <c r="B454" s="3">
        <v>1</v>
      </c>
    </row>
    <row r="455" spans="1:2" x14ac:dyDescent="0.25">
      <c r="A455" s="35" t="s">
        <v>243</v>
      </c>
      <c r="B455" s="3">
        <v>1</v>
      </c>
    </row>
    <row r="456" spans="1:2" x14ac:dyDescent="0.25">
      <c r="A456" s="35" t="s">
        <v>244</v>
      </c>
      <c r="B456" s="3">
        <v>1</v>
      </c>
    </row>
    <row r="457" spans="1:2" x14ac:dyDescent="0.25">
      <c r="A457" s="35" t="s">
        <v>245</v>
      </c>
      <c r="B457" s="3">
        <v>1</v>
      </c>
    </row>
    <row r="458" spans="1:2" x14ac:dyDescent="0.25">
      <c r="A458" s="35" t="s">
        <v>246</v>
      </c>
      <c r="B458" s="3">
        <v>1</v>
      </c>
    </row>
    <row r="459" spans="1:2" x14ac:dyDescent="0.25">
      <c r="A459" s="35" t="s">
        <v>247</v>
      </c>
      <c r="B459" s="3">
        <v>1</v>
      </c>
    </row>
    <row r="460" spans="1:2" x14ac:dyDescent="0.25">
      <c r="A460" s="35" t="s">
        <v>248</v>
      </c>
      <c r="B460" s="3">
        <v>1</v>
      </c>
    </row>
    <row r="461" spans="1:2" x14ac:dyDescent="0.25">
      <c r="A461" s="35" t="s">
        <v>249</v>
      </c>
      <c r="B461" s="3">
        <v>1</v>
      </c>
    </row>
    <row r="462" spans="1:2" x14ac:dyDescent="0.25">
      <c r="A462" s="35" t="s">
        <v>250</v>
      </c>
      <c r="B462" s="3">
        <v>1</v>
      </c>
    </row>
    <row r="463" spans="1:2" x14ac:dyDescent="0.25">
      <c r="A463" s="35" t="s">
        <v>251</v>
      </c>
      <c r="B463" s="3">
        <v>1</v>
      </c>
    </row>
    <row r="464" spans="1:2" x14ac:dyDescent="0.25">
      <c r="A464" s="35" t="s">
        <v>252</v>
      </c>
      <c r="B464" s="3">
        <v>1</v>
      </c>
    </row>
    <row r="465" spans="1:2" x14ac:dyDescent="0.25">
      <c r="A465" s="35" t="s">
        <v>253</v>
      </c>
      <c r="B465" s="3">
        <v>1</v>
      </c>
    </row>
    <row r="466" spans="1:2" x14ac:dyDescent="0.25">
      <c r="A466" s="35" t="s">
        <v>254</v>
      </c>
      <c r="B466" s="3">
        <v>1</v>
      </c>
    </row>
    <row r="467" spans="1:2" x14ac:dyDescent="0.25">
      <c r="A467" s="23" t="s">
        <v>79</v>
      </c>
      <c r="B467" s="3">
        <f>SUM(B441:B466)</f>
        <v>26</v>
      </c>
    </row>
    <row r="468" spans="1:2" x14ac:dyDescent="0.25">
      <c r="A468" s="69" t="s">
        <v>170</v>
      </c>
      <c r="B468" s="69"/>
    </row>
  </sheetData>
  <mergeCells count="21">
    <mergeCell ref="A390:B390"/>
    <mergeCell ref="A392:D392"/>
    <mergeCell ref="A435:B435"/>
    <mergeCell ref="A438:D438"/>
    <mergeCell ref="A468:B468"/>
    <mergeCell ref="A364:B364"/>
    <mergeCell ref="A367:D367"/>
    <mergeCell ref="A7:D7"/>
    <mergeCell ref="A45:D45"/>
    <mergeCell ref="A66:D66"/>
    <mergeCell ref="A84:D84"/>
    <mergeCell ref="A86:D86"/>
    <mergeCell ref="A96:D96"/>
    <mergeCell ref="A26:D26"/>
    <mergeCell ref="A201:D201"/>
    <mergeCell ref="A257:D257"/>
    <mergeCell ref="A123:D123"/>
    <mergeCell ref="A102:D102"/>
    <mergeCell ref="A113:D113"/>
    <mergeCell ref="A282:D282"/>
    <mergeCell ref="A284:D28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272"/>
  <sheetViews>
    <sheetView tabSelected="1" workbookViewId="0">
      <selection activeCell="F16" sqref="F16"/>
    </sheetView>
  </sheetViews>
  <sheetFormatPr defaultRowHeight="15" x14ac:dyDescent="0.25"/>
  <cols>
    <col min="1" max="1" width="57.28515625" customWidth="1"/>
    <col min="2" max="2" width="29.5703125" customWidth="1"/>
    <col min="3" max="3" width="28.140625" bestFit="1" customWidth="1"/>
    <col min="4" max="4" width="24.28515625" bestFit="1" customWidth="1"/>
    <col min="5" max="9" width="13.5703125" customWidth="1"/>
  </cols>
  <sheetData>
    <row r="7" spans="1:4" x14ac:dyDescent="0.25">
      <c r="A7" s="72" t="s">
        <v>21</v>
      </c>
      <c r="B7" s="72"/>
      <c r="C7" s="72"/>
      <c r="D7" s="72"/>
    </row>
    <row r="9" spans="1:4" ht="30" x14ac:dyDescent="0.25">
      <c r="A9" s="1" t="s">
        <v>22</v>
      </c>
      <c r="B9" s="1" t="s">
        <v>27</v>
      </c>
      <c r="C9" s="1" t="s">
        <v>28</v>
      </c>
      <c r="D9" s="1" t="s">
        <v>29</v>
      </c>
    </row>
    <row r="10" spans="1:4" x14ac:dyDescent="0.25">
      <c r="A10" s="5" t="s">
        <v>23</v>
      </c>
      <c r="B10" s="2">
        <v>12</v>
      </c>
      <c r="C10" s="2">
        <v>61</v>
      </c>
      <c r="D10" s="4">
        <f>B10/$C10</f>
        <v>0.19672131147540983</v>
      </c>
    </row>
    <row r="11" spans="1:4" x14ac:dyDescent="0.25">
      <c r="A11" s="5" t="s">
        <v>24</v>
      </c>
      <c r="B11" s="2">
        <v>11</v>
      </c>
      <c r="C11" s="2">
        <v>62</v>
      </c>
      <c r="D11" s="4">
        <f t="shared" ref="D11:D14" si="0">B11/$C11</f>
        <v>0.17741935483870969</v>
      </c>
    </row>
    <row r="12" spans="1:4" x14ac:dyDescent="0.25">
      <c r="A12" s="5" t="s">
        <v>25</v>
      </c>
      <c r="B12" s="2">
        <v>13</v>
      </c>
      <c r="C12" s="2">
        <v>95</v>
      </c>
      <c r="D12" s="4">
        <f t="shared" si="0"/>
        <v>0.1368421052631579</v>
      </c>
    </row>
    <row r="13" spans="1:4" x14ac:dyDescent="0.25">
      <c r="A13" s="5" t="s">
        <v>26</v>
      </c>
      <c r="B13" s="2">
        <v>30</v>
      </c>
      <c r="C13" s="2">
        <v>141</v>
      </c>
      <c r="D13" s="4">
        <f t="shared" si="0"/>
        <v>0.21276595744680851</v>
      </c>
    </row>
    <row r="14" spans="1:4" x14ac:dyDescent="0.25">
      <c r="A14" s="5" t="s">
        <v>1</v>
      </c>
      <c r="B14" s="2">
        <f>SUM(B10:B13)</f>
        <v>66</v>
      </c>
      <c r="C14" s="2">
        <f>SUM(C10:C13)</f>
        <v>359</v>
      </c>
      <c r="D14" s="4">
        <f t="shared" si="0"/>
        <v>0.18384401114206128</v>
      </c>
    </row>
    <row r="16" spans="1:4" x14ac:dyDescent="0.25">
      <c r="A16" s="71" t="s">
        <v>30</v>
      </c>
      <c r="B16" s="71"/>
      <c r="C16" s="71"/>
      <c r="D16" s="71"/>
    </row>
    <row r="18" spans="1:5" x14ac:dyDescent="0.25">
      <c r="A18" s="7" t="s">
        <v>34</v>
      </c>
    </row>
    <row r="20" spans="1:5" x14ac:dyDescent="0.25">
      <c r="A20" s="1" t="s">
        <v>33</v>
      </c>
      <c r="B20" s="8" t="s">
        <v>31</v>
      </c>
      <c r="C20" s="8" t="s">
        <v>17</v>
      </c>
      <c r="D20" s="8" t="s">
        <v>32</v>
      </c>
      <c r="E20" s="8" t="s">
        <v>1</v>
      </c>
    </row>
    <row r="21" spans="1:5" x14ac:dyDescent="0.25">
      <c r="A21" s="5" t="s">
        <v>23</v>
      </c>
      <c r="B21" s="3">
        <v>0</v>
      </c>
      <c r="C21" s="3">
        <v>11</v>
      </c>
      <c r="D21" s="3">
        <v>1</v>
      </c>
      <c r="E21" s="3">
        <v>12</v>
      </c>
    </row>
    <row r="22" spans="1:5" x14ac:dyDescent="0.25">
      <c r="A22" s="5" t="s">
        <v>24</v>
      </c>
      <c r="B22" s="3">
        <v>0</v>
      </c>
      <c r="C22" s="3">
        <v>11</v>
      </c>
      <c r="D22" s="3">
        <v>0</v>
      </c>
      <c r="E22" s="3">
        <v>11</v>
      </c>
    </row>
    <row r="23" spans="1:5" x14ac:dyDescent="0.25">
      <c r="A23" s="5" t="s">
        <v>25</v>
      </c>
      <c r="B23" s="3">
        <v>0</v>
      </c>
      <c r="C23" s="3">
        <v>11</v>
      </c>
      <c r="D23" s="3">
        <v>2</v>
      </c>
      <c r="E23" s="3">
        <v>13</v>
      </c>
    </row>
    <row r="24" spans="1:5" x14ac:dyDescent="0.25">
      <c r="A24" s="5" t="s">
        <v>26</v>
      </c>
      <c r="B24" s="3">
        <v>11</v>
      </c>
      <c r="C24" s="3">
        <v>19</v>
      </c>
      <c r="D24" s="3">
        <v>0</v>
      </c>
      <c r="E24" s="3">
        <v>30</v>
      </c>
    </row>
    <row r="25" spans="1:5" x14ac:dyDescent="0.25">
      <c r="A25" s="10" t="s">
        <v>1</v>
      </c>
      <c r="B25" s="3">
        <v>11</v>
      </c>
      <c r="C25" s="3">
        <v>52</v>
      </c>
      <c r="D25" s="3">
        <v>3</v>
      </c>
      <c r="E25" s="3">
        <v>66</v>
      </c>
    </row>
    <row r="27" spans="1:5" x14ac:dyDescent="0.25">
      <c r="A27" s="7" t="s">
        <v>35</v>
      </c>
    </row>
    <row r="29" spans="1:5" x14ac:dyDescent="0.25">
      <c r="A29" s="1" t="s">
        <v>33</v>
      </c>
      <c r="B29" s="8" t="s">
        <v>31</v>
      </c>
      <c r="C29" s="8" t="s">
        <v>17</v>
      </c>
      <c r="D29" s="8" t="s">
        <v>32</v>
      </c>
    </row>
    <row r="30" spans="1:5" x14ac:dyDescent="0.25">
      <c r="A30" s="5" t="s">
        <v>23</v>
      </c>
      <c r="B30" s="11">
        <f>B21/$E21</f>
        <v>0</v>
      </c>
      <c r="C30" s="11">
        <f t="shared" ref="C30:D30" si="1">C21/$E21</f>
        <v>0.91666666666666663</v>
      </c>
      <c r="D30" s="11">
        <f t="shared" si="1"/>
        <v>8.3333333333333329E-2</v>
      </c>
    </row>
    <row r="31" spans="1:5" x14ac:dyDescent="0.25">
      <c r="A31" s="5" t="s">
        <v>24</v>
      </c>
      <c r="B31" s="11">
        <f t="shared" ref="B31:D31" si="2">B22/$E22</f>
        <v>0</v>
      </c>
      <c r="C31" s="11">
        <f t="shared" si="2"/>
        <v>1</v>
      </c>
      <c r="D31" s="11">
        <f t="shared" si="2"/>
        <v>0</v>
      </c>
    </row>
    <row r="32" spans="1:5" x14ac:dyDescent="0.25">
      <c r="A32" s="5" t="s">
        <v>25</v>
      </c>
      <c r="B32" s="11">
        <f t="shared" ref="B32:D32" si="3">B23/$E23</f>
        <v>0</v>
      </c>
      <c r="C32" s="11">
        <f t="shared" si="3"/>
        <v>0.84615384615384615</v>
      </c>
      <c r="D32" s="11">
        <f t="shared" si="3"/>
        <v>0.15384615384615385</v>
      </c>
    </row>
    <row r="33" spans="1:5" x14ac:dyDescent="0.25">
      <c r="A33" s="5" t="s">
        <v>26</v>
      </c>
      <c r="B33" s="11">
        <f t="shared" ref="B33:D33" si="4">B24/$E24</f>
        <v>0.36666666666666664</v>
      </c>
      <c r="C33" s="11">
        <f t="shared" si="4"/>
        <v>0.6333333333333333</v>
      </c>
      <c r="D33" s="11">
        <f t="shared" si="4"/>
        <v>0</v>
      </c>
    </row>
    <row r="34" spans="1:5" x14ac:dyDescent="0.25">
      <c r="A34" s="10" t="s">
        <v>1</v>
      </c>
      <c r="B34" s="11">
        <f t="shared" ref="B34:D34" si="5">B25/$E25</f>
        <v>0.16666666666666666</v>
      </c>
      <c r="C34" s="11">
        <f t="shared" si="5"/>
        <v>0.78787878787878785</v>
      </c>
      <c r="D34" s="11">
        <f t="shared" si="5"/>
        <v>4.5454545454545456E-2</v>
      </c>
    </row>
    <row r="37" spans="1:5" x14ac:dyDescent="0.25">
      <c r="A37" s="72" t="s">
        <v>276</v>
      </c>
      <c r="B37" s="72"/>
      <c r="C37" s="72"/>
      <c r="D37" s="72"/>
    </row>
    <row r="39" spans="1:5" x14ac:dyDescent="0.25">
      <c r="A39" s="7" t="s">
        <v>34</v>
      </c>
    </row>
    <row r="41" spans="1:5" x14ac:dyDescent="0.25">
      <c r="A41" s="6"/>
      <c r="B41" s="1" t="s">
        <v>275</v>
      </c>
      <c r="C41" s="1" t="s">
        <v>1</v>
      </c>
    </row>
    <row r="42" spans="1:5" ht="30" x14ac:dyDescent="0.25">
      <c r="A42" s="45" t="s">
        <v>43</v>
      </c>
      <c r="B42" s="2">
        <f>C42-8</f>
        <v>3</v>
      </c>
      <c r="C42" s="2">
        <v>11</v>
      </c>
      <c r="E42" s="46"/>
    </row>
    <row r="43" spans="1:5" x14ac:dyDescent="0.25">
      <c r="A43" s="45" t="s">
        <v>44</v>
      </c>
      <c r="B43" s="2">
        <f>C43-9</f>
        <v>2</v>
      </c>
      <c r="C43" s="2">
        <v>11</v>
      </c>
      <c r="E43" s="46"/>
    </row>
    <row r="44" spans="1:5" x14ac:dyDescent="0.25">
      <c r="A44" s="45" t="s">
        <v>45</v>
      </c>
      <c r="B44" s="2">
        <f>C44-8</f>
        <v>3</v>
      </c>
      <c r="C44" s="2">
        <v>11</v>
      </c>
      <c r="E44" s="46"/>
    </row>
    <row r="45" spans="1:5" x14ac:dyDescent="0.25">
      <c r="A45" s="45" t="s">
        <v>46</v>
      </c>
      <c r="B45" s="2">
        <f>C45-27</f>
        <v>3</v>
      </c>
      <c r="C45" s="2">
        <v>30</v>
      </c>
      <c r="E45" s="46"/>
    </row>
    <row r="47" spans="1:5" x14ac:dyDescent="0.25">
      <c r="A47" s="7" t="s">
        <v>35</v>
      </c>
    </row>
    <row r="49" spans="1:4" x14ac:dyDescent="0.25">
      <c r="A49" s="6"/>
      <c r="B49" s="1" t="s">
        <v>275</v>
      </c>
    </row>
    <row r="50" spans="1:4" ht="30" x14ac:dyDescent="0.25">
      <c r="A50" s="45" t="s">
        <v>43</v>
      </c>
      <c r="B50" s="4">
        <v>0.27</v>
      </c>
    </row>
    <row r="51" spans="1:4" x14ac:dyDescent="0.25">
      <c r="A51" s="45" t="s">
        <v>44</v>
      </c>
      <c r="B51" s="4">
        <v>0.18</v>
      </c>
    </row>
    <row r="52" spans="1:4" x14ac:dyDescent="0.25">
      <c r="A52" s="45" t="s">
        <v>45</v>
      </c>
      <c r="B52" s="4">
        <v>0.27</v>
      </c>
    </row>
    <row r="53" spans="1:4" x14ac:dyDescent="0.25">
      <c r="A53" s="45" t="s">
        <v>46</v>
      </c>
      <c r="B53" s="4">
        <v>0.1</v>
      </c>
    </row>
    <row r="56" spans="1:4" x14ac:dyDescent="0.25">
      <c r="A56" s="72" t="s">
        <v>0</v>
      </c>
      <c r="B56" s="72"/>
      <c r="C56" s="72"/>
      <c r="D56" s="72"/>
    </row>
    <row r="58" spans="1:4" x14ac:dyDescent="0.25">
      <c r="A58" s="7" t="s">
        <v>34</v>
      </c>
    </row>
    <row r="60" spans="1:4" ht="30" x14ac:dyDescent="0.25">
      <c r="A60" s="1" t="s">
        <v>38</v>
      </c>
      <c r="B60" s="1" t="s">
        <v>36</v>
      </c>
      <c r="C60" s="1" t="s">
        <v>37</v>
      </c>
      <c r="D60" s="8" t="s">
        <v>1</v>
      </c>
    </row>
    <row r="61" spans="1:4" x14ac:dyDescent="0.25">
      <c r="A61" s="5" t="s">
        <v>23</v>
      </c>
      <c r="B61" s="3">
        <v>10</v>
      </c>
      <c r="C61" s="3">
        <v>2</v>
      </c>
      <c r="D61" s="3">
        <v>12</v>
      </c>
    </row>
    <row r="62" spans="1:4" x14ac:dyDescent="0.25">
      <c r="A62" s="5" t="s">
        <v>24</v>
      </c>
      <c r="B62" s="3">
        <v>8</v>
      </c>
      <c r="C62" s="3">
        <v>3</v>
      </c>
      <c r="D62" s="3">
        <v>11</v>
      </c>
    </row>
    <row r="63" spans="1:4" x14ac:dyDescent="0.25">
      <c r="A63" s="5" t="s">
        <v>25</v>
      </c>
      <c r="B63" s="3">
        <v>12</v>
      </c>
      <c r="C63" s="3">
        <v>1</v>
      </c>
      <c r="D63" s="3">
        <v>13</v>
      </c>
    </row>
    <row r="64" spans="1:4" x14ac:dyDescent="0.25">
      <c r="A64" s="5" t="s">
        <v>26</v>
      </c>
      <c r="B64" s="3">
        <v>21</v>
      </c>
      <c r="C64" s="3">
        <v>9</v>
      </c>
      <c r="D64" s="3">
        <v>30</v>
      </c>
    </row>
    <row r="65" spans="1:4" x14ac:dyDescent="0.25">
      <c r="A65" s="10" t="s">
        <v>39</v>
      </c>
      <c r="B65" s="3">
        <v>51</v>
      </c>
      <c r="C65" s="3">
        <v>15</v>
      </c>
      <c r="D65" s="3">
        <v>66</v>
      </c>
    </row>
    <row r="67" spans="1:4" x14ac:dyDescent="0.25">
      <c r="A67" s="7" t="s">
        <v>35</v>
      </c>
    </row>
    <row r="69" spans="1:4" ht="30" x14ac:dyDescent="0.25">
      <c r="A69" s="1" t="s">
        <v>38</v>
      </c>
      <c r="B69" s="1" t="s">
        <v>36</v>
      </c>
      <c r="C69" s="1" t="s">
        <v>37</v>
      </c>
    </row>
    <row r="70" spans="1:4" x14ac:dyDescent="0.25">
      <c r="A70" s="5" t="s">
        <v>23</v>
      </c>
      <c r="B70" s="11">
        <f>B61/$D61</f>
        <v>0.83333333333333337</v>
      </c>
      <c r="C70" s="11">
        <f t="shared" ref="C70" si="6">C61/$D61</f>
        <v>0.16666666666666666</v>
      </c>
    </row>
    <row r="71" spans="1:4" x14ac:dyDescent="0.25">
      <c r="A71" s="5" t="s">
        <v>24</v>
      </c>
      <c r="B71" s="11">
        <f t="shared" ref="B71:C71" si="7">B62/$D62</f>
        <v>0.72727272727272729</v>
      </c>
      <c r="C71" s="11">
        <f t="shared" si="7"/>
        <v>0.27272727272727271</v>
      </c>
    </row>
    <row r="72" spans="1:4" x14ac:dyDescent="0.25">
      <c r="A72" s="5" t="s">
        <v>25</v>
      </c>
      <c r="B72" s="11">
        <f t="shared" ref="B72:C72" si="8">B63/$D63</f>
        <v>0.92307692307692313</v>
      </c>
      <c r="C72" s="11">
        <f t="shared" si="8"/>
        <v>7.6923076923076927E-2</v>
      </c>
    </row>
    <row r="73" spans="1:4" x14ac:dyDescent="0.25">
      <c r="A73" s="5" t="s">
        <v>26</v>
      </c>
      <c r="B73" s="11">
        <f t="shared" ref="B73:C74" si="9">B64/$D64</f>
        <v>0.7</v>
      </c>
      <c r="C73" s="11">
        <f t="shared" si="9"/>
        <v>0.3</v>
      </c>
    </row>
    <row r="74" spans="1:4" x14ac:dyDescent="0.25">
      <c r="A74" s="10" t="s">
        <v>39</v>
      </c>
      <c r="B74" s="11">
        <f t="shared" si="9"/>
        <v>0.77272727272727271</v>
      </c>
      <c r="C74" s="11">
        <f t="shared" si="9"/>
        <v>0.22727272727272727</v>
      </c>
    </row>
    <row r="77" spans="1:4" x14ac:dyDescent="0.25">
      <c r="A77" s="72" t="s">
        <v>75</v>
      </c>
      <c r="B77" s="72"/>
      <c r="C77" s="72"/>
      <c r="D77" s="72"/>
    </row>
    <row r="78" spans="1:4" s="43" customFormat="1" x14ac:dyDescent="0.25">
      <c r="A78" s="42"/>
      <c r="B78" s="42"/>
      <c r="C78" s="42"/>
      <c r="D78" s="42"/>
    </row>
    <row r="79" spans="1:4" s="43" customFormat="1" x14ac:dyDescent="0.25">
      <c r="A79" s="7" t="s">
        <v>34</v>
      </c>
      <c r="B79" s="42"/>
      <c r="C79" s="42"/>
      <c r="D79" s="42"/>
    </row>
    <row r="81" spans="1:5" ht="45" x14ac:dyDescent="0.25">
      <c r="A81" s="6"/>
      <c r="B81" s="1" t="s">
        <v>43</v>
      </c>
      <c r="C81" s="1" t="s">
        <v>44</v>
      </c>
      <c r="D81" s="1" t="s">
        <v>45</v>
      </c>
      <c r="E81" s="1" t="s">
        <v>46</v>
      </c>
    </row>
    <row r="82" spans="1:5" x14ac:dyDescent="0.25">
      <c r="A82" s="6" t="s">
        <v>257</v>
      </c>
      <c r="B82" s="9">
        <v>5</v>
      </c>
      <c r="C82" s="9">
        <v>5</v>
      </c>
      <c r="D82" s="9">
        <v>7</v>
      </c>
      <c r="E82" s="9">
        <v>18</v>
      </c>
    </row>
    <row r="83" spans="1:5" x14ac:dyDescent="0.25">
      <c r="A83" s="6" t="s">
        <v>258</v>
      </c>
      <c r="B83" s="9">
        <v>3</v>
      </c>
      <c r="C83" s="9">
        <v>0</v>
      </c>
      <c r="D83" s="9">
        <v>0</v>
      </c>
      <c r="E83" s="9">
        <v>1</v>
      </c>
    </row>
    <row r="84" spans="1:5" x14ac:dyDescent="0.25">
      <c r="A84" s="6" t="s">
        <v>259</v>
      </c>
      <c r="B84" s="9">
        <v>1</v>
      </c>
      <c r="C84" s="9">
        <v>1</v>
      </c>
      <c r="D84" s="9">
        <v>2</v>
      </c>
      <c r="E84" s="9">
        <v>0</v>
      </c>
    </row>
    <row r="85" spans="1:5" x14ac:dyDescent="0.25">
      <c r="A85" s="6" t="s">
        <v>260</v>
      </c>
      <c r="B85" s="9">
        <v>1</v>
      </c>
      <c r="C85" s="9">
        <v>1</v>
      </c>
      <c r="D85" s="9">
        <v>2</v>
      </c>
      <c r="E85" s="9">
        <v>1</v>
      </c>
    </row>
    <row r="86" spans="1:5" x14ac:dyDescent="0.25">
      <c r="A86" s="6" t="s">
        <v>261</v>
      </c>
      <c r="B86" s="9">
        <v>0</v>
      </c>
      <c r="C86" s="9">
        <v>1</v>
      </c>
      <c r="D86" s="9">
        <v>1</v>
      </c>
      <c r="E86" s="9">
        <v>1</v>
      </c>
    </row>
    <row r="87" spans="1:5" x14ac:dyDescent="0.25">
      <c r="A87" s="6" t="s">
        <v>1</v>
      </c>
      <c r="B87" s="3">
        <f>SUM(B82:B86)</f>
        <v>10</v>
      </c>
      <c r="C87" s="3">
        <f t="shared" ref="C87:E87" si="10">SUM(C82:C86)</f>
        <v>8</v>
      </c>
      <c r="D87" s="3">
        <f t="shared" si="10"/>
        <v>12</v>
      </c>
      <c r="E87" s="3">
        <f t="shared" si="10"/>
        <v>21</v>
      </c>
    </row>
    <row r="89" spans="1:5" x14ac:dyDescent="0.25">
      <c r="A89" s="7" t="s">
        <v>35</v>
      </c>
    </row>
    <row r="91" spans="1:5" ht="45" x14ac:dyDescent="0.25">
      <c r="A91" s="6"/>
      <c r="B91" s="1" t="s">
        <v>43</v>
      </c>
      <c r="C91" s="1" t="s">
        <v>44</v>
      </c>
      <c r="D91" s="1" t="s">
        <v>45</v>
      </c>
      <c r="E91" s="1" t="s">
        <v>46</v>
      </c>
    </row>
    <row r="92" spans="1:5" x14ac:dyDescent="0.25">
      <c r="A92" s="6" t="s">
        <v>257</v>
      </c>
      <c r="B92" s="44">
        <f>B82/B$87</f>
        <v>0.5</v>
      </c>
      <c r="C92" s="44">
        <f t="shared" ref="C92:E92" si="11">C82/C$87</f>
        <v>0.625</v>
      </c>
      <c r="D92" s="44">
        <f t="shared" si="11"/>
        <v>0.58333333333333337</v>
      </c>
      <c r="E92" s="44">
        <f t="shared" si="11"/>
        <v>0.8571428571428571</v>
      </c>
    </row>
    <row r="93" spans="1:5" x14ac:dyDescent="0.25">
      <c r="A93" s="6" t="s">
        <v>258</v>
      </c>
      <c r="B93" s="44">
        <f>B83/B$87</f>
        <v>0.3</v>
      </c>
      <c r="C93" s="44" t="s">
        <v>47</v>
      </c>
      <c r="D93" s="44" t="s">
        <v>47</v>
      </c>
      <c r="E93" s="44">
        <f>E83/E$87</f>
        <v>4.7619047619047616E-2</v>
      </c>
    </row>
    <row r="94" spans="1:5" x14ac:dyDescent="0.25">
      <c r="A94" s="6" t="s">
        <v>259</v>
      </c>
      <c r="B94" s="44">
        <f>B84/B$87</f>
        <v>0.1</v>
      </c>
      <c r="C94" s="44">
        <f>C84/C$87</f>
        <v>0.125</v>
      </c>
      <c r="D94" s="44">
        <f>D84/D$87</f>
        <v>0.16666666666666666</v>
      </c>
      <c r="E94" s="44" t="s">
        <v>47</v>
      </c>
    </row>
    <row r="95" spans="1:5" x14ac:dyDescent="0.25">
      <c r="A95" s="6" t="s">
        <v>260</v>
      </c>
      <c r="B95" s="44">
        <f t="shared" ref="B95:E95" si="12">B85/B$87</f>
        <v>0.1</v>
      </c>
      <c r="C95" s="44">
        <f t="shared" si="12"/>
        <v>0.125</v>
      </c>
      <c r="D95" s="44">
        <f t="shared" si="12"/>
        <v>0.16666666666666666</v>
      </c>
      <c r="E95" s="44">
        <f t="shared" si="12"/>
        <v>4.7619047619047616E-2</v>
      </c>
    </row>
    <row r="96" spans="1:5" x14ac:dyDescent="0.25">
      <c r="A96" s="6" t="s">
        <v>261</v>
      </c>
      <c r="B96" s="44" t="s">
        <v>47</v>
      </c>
      <c r="C96" s="44">
        <f>C86/C$87</f>
        <v>0.125</v>
      </c>
      <c r="D96" s="44">
        <f>D86/D$87</f>
        <v>8.3333333333333329E-2</v>
      </c>
      <c r="E96" s="44">
        <f>E86/E$87</f>
        <v>4.7619047619047616E-2</v>
      </c>
    </row>
    <row r="100" spans="1:4" x14ac:dyDescent="0.25">
      <c r="A100" s="72" t="s">
        <v>80</v>
      </c>
      <c r="B100" s="72"/>
      <c r="C100" s="72"/>
      <c r="D100" s="72"/>
    </row>
    <row r="102" spans="1:4" x14ac:dyDescent="0.25">
      <c r="A102" s="70" t="s">
        <v>43</v>
      </c>
      <c r="B102" s="70"/>
      <c r="C102" s="70"/>
      <c r="D102" s="70"/>
    </row>
    <row r="104" spans="1:4" x14ac:dyDescent="0.25">
      <c r="A104" s="6"/>
      <c r="B104" s="30" t="s">
        <v>82</v>
      </c>
    </row>
    <row r="105" spans="1:4" x14ac:dyDescent="0.25">
      <c r="A105" s="6" t="s">
        <v>262</v>
      </c>
      <c r="B105" s="3">
        <v>8</v>
      </c>
    </row>
    <row r="106" spans="1:4" x14ac:dyDescent="0.25">
      <c r="A106" s="23" t="s">
        <v>79</v>
      </c>
      <c r="B106" s="3">
        <v>8</v>
      </c>
    </row>
    <row r="108" spans="1:4" x14ac:dyDescent="0.25">
      <c r="A108" s="70" t="s">
        <v>44</v>
      </c>
      <c r="B108" s="70"/>
      <c r="C108" s="70"/>
      <c r="D108" s="70"/>
    </row>
    <row r="110" spans="1:4" x14ac:dyDescent="0.25">
      <c r="A110" s="6"/>
      <c r="B110" s="30" t="s">
        <v>82</v>
      </c>
    </row>
    <row r="111" spans="1:4" x14ac:dyDescent="0.25">
      <c r="A111" s="6" t="s">
        <v>262</v>
      </c>
      <c r="B111" s="3">
        <v>8</v>
      </c>
    </row>
    <row r="112" spans="1:4" x14ac:dyDescent="0.25">
      <c r="A112" s="23" t="s">
        <v>79</v>
      </c>
      <c r="B112" s="3">
        <v>8</v>
      </c>
    </row>
    <row r="114" spans="1:4" x14ac:dyDescent="0.25">
      <c r="A114" s="70" t="s">
        <v>45</v>
      </c>
      <c r="B114" s="70"/>
      <c r="C114" s="70"/>
      <c r="D114" s="70"/>
    </row>
    <row r="116" spans="1:4" x14ac:dyDescent="0.25">
      <c r="A116" s="6"/>
      <c r="B116" s="30" t="s">
        <v>82</v>
      </c>
    </row>
    <row r="117" spans="1:4" x14ac:dyDescent="0.25">
      <c r="A117" s="6" t="s">
        <v>262</v>
      </c>
      <c r="B117" s="3">
        <v>9</v>
      </c>
    </row>
    <row r="118" spans="1:4" x14ac:dyDescent="0.25">
      <c r="A118" s="6" t="s">
        <v>87</v>
      </c>
      <c r="B118" s="3">
        <v>1</v>
      </c>
    </row>
    <row r="119" spans="1:4" x14ac:dyDescent="0.25">
      <c r="A119" s="6" t="s">
        <v>91</v>
      </c>
      <c r="B119" s="3">
        <v>1</v>
      </c>
    </row>
    <row r="120" spans="1:4" x14ac:dyDescent="0.25">
      <c r="A120" s="23" t="s">
        <v>79</v>
      </c>
      <c r="B120" s="3">
        <f>SUM(B117:B119)</f>
        <v>11</v>
      </c>
    </row>
    <row r="122" spans="1:4" x14ac:dyDescent="0.25">
      <c r="A122" s="70" t="s">
        <v>46</v>
      </c>
      <c r="B122" s="70"/>
      <c r="C122" s="70"/>
      <c r="D122" s="70"/>
    </row>
    <row r="124" spans="1:4" x14ac:dyDescent="0.25">
      <c r="A124" s="6"/>
      <c r="B124" s="30" t="s">
        <v>82</v>
      </c>
    </row>
    <row r="125" spans="1:4" x14ac:dyDescent="0.25">
      <c r="A125" s="6" t="s">
        <v>262</v>
      </c>
      <c r="B125" s="3">
        <v>19</v>
      </c>
    </row>
    <row r="126" spans="1:4" x14ac:dyDescent="0.25">
      <c r="A126" s="6" t="s">
        <v>263</v>
      </c>
      <c r="B126" s="3">
        <v>1</v>
      </c>
    </row>
    <row r="127" spans="1:4" x14ac:dyDescent="0.25">
      <c r="A127" s="6" t="s">
        <v>94</v>
      </c>
      <c r="B127" s="3">
        <v>1</v>
      </c>
    </row>
    <row r="128" spans="1:4" x14ac:dyDescent="0.25">
      <c r="A128" s="23" t="s">
        <v>79</v>
      </c>
      <c r="B128" s="3">
        <f>SUM(B125:B127)</f>
        <v>21</v>
      </c>
    </row>
    <row r="131" spans="1:5" x14ac:dyDescent="0.25">
      <c r="A131" s="72" t="s">
        <v>3</v>
      </c>
      <c r="B131" s="72"/>
      <c r="C131" s="72"/>
      <c r="D131" s="72"/>
    </row>
    <row r="133" spans="1:5" x14ac:dyDescent="0.25">
      <c r="A133" s="7" t="s">
        <v>34</v>
      </c>
    </row>
    <row r="135" spans="1:5" ht="45" x14ac:dyDescent="0.25">
      <c r="A135" s="6"/>
      <c r="B135" s="1" t="s">
        <v>43</v>
      </c>
      <c r="C135" s="1" t="s">
        <v>44</v>
      </c>
      <c r="D135" s="1" t="s">
        <v>45</v>
      </c>
      <c r="E135" s="1" t="s">
        <v>46</v>
      </c>
    </row>
    <row r="136" spans="1:5" x14ac:dyDescent="0.25">
      <c r="A136" s="6" t="s">
        <v>4</v>
      </c>
      <c r="B136" s="3">
        <v>0</v>
      </c>
      <c r="C136" s="3">
        <v>0</v>
      </c>
      <c r="D136" s="3">
        <v>1</v>
      </c>
      <c r="E136" s="3">
        <v>0</v>
      </c>
    </row>
    <row r="137" spans="1:5" x14ac:dyDescent="0.25">
      <c r="A137" s="6" t="s">
        <v>40</v>
      </c>
      <c r="B137" s="3">
        <v>4</v>
      </c>
      <c r="C137" s="3">
        <v>3</v>
      </c>
      <c r="D137" s="3">
        <v>0</v>
      </c>
      <c r="E137" s="3">
        <v>4</v>
      </c>
    </row>
    <row r="138" spans="1:5" x14ac:dyDescent="0.25">
      <c r="A138" s="6" t="s">
        <v>5</v>
      </c>
      <c r="B138" s="3">
        <v>0</v>
      </c>
      <c r="C138" s="3">
        <v>0</v>
      </c>
      <c r="D138" s="3">
        <v>0</v>
      </c>
      <c r="E138" s="3">
        <v>4</v>
      </c>
    </row>
    <row r="139" spans="1:5" x14ac:dyDescent="0.25">
      <c r="A139" s="6" t="s">
        <v>6</v>
      </c>
      <c r="B139" s="3">
        <v>0</v>
      </c>
      <c r="C139" s="3">
        <v>2</v>
      </c>
      <c r="D139" s="3">
        <v>2</v>
      </c>
      <c r="E139" s="3">
        <v>1</v>
      </c>
    </row>
    <row r="140" spans="1:5" x14ac:dyDescent="0.25">
      <c r="A140" s="6" t="s">
        <v>7</v>
      </c>
      <c r="B140" s="3">
        <v>2</v>
      </c>
      <c r="C140" s="3">
        <v>2</v>
      </c>
      <c r="D140" s="3">
        <v>3</v>
      </c>
      <c r="E140" s="3">
        <v>0</v>
      </c>
    </row>
    <row r="141" spans="1:5" x14ac:dyDescent="0.25">
      <c r="A141" s="6" t="s">
        <v>41</v>
      </c>
      <c r="B141" s="3">
        <v>0</v>
      </c>
      <c r="C141" s="3">
        <v>0</v>
      </c>
      <c r="D141" s="3">
        <v>0</v>
      </c>
      <c r="E141" s="3">
        <v>1</v>
      </c>
    </row>
    <row r="142" spans="1:5" x14ac:dyDescent="0.25">
      <c r="A142" s="6" t="s">
        <v>42</v>
      </c>
      <c r="B142" s="3">
        <v>1</v>
      </c>
      <c r="C142" s="3">
        <v>1</v>
      </c>
      <c r="D142" s="3">
        <v>3</v>
      </c>
      <c r="E142" s="3">
        <v>1</v>
      </c>
    </row>
    <row r="143" spans="1:5" x14ac:dyDescent="0.25">
      <c r="A143" s="6" t="s">
        <v>9</v>
      </c>
      <c r="B143" s="3">
        <v>1</v>
      </c>
      <c r="C143" s="3">
        <v>0</v>
      </c>
      <c r="D143" s="3">
        <v>0</v>
      </c>
      <c r="E143" s="3">
        <v>1</v>
      </c>
    </row>
    <row r="144" spans="1:5" x14ac:dyDescent="0.25">
      <c r="A144" s="6" t="s">
        <v>10</v>
      </c>
      <c r="B144" s="3">
        <v>0</v>
      </c>
      <c r="C144" s="3">
        <v>0</v>
      </c>
      <c r="D144" s="3">
        <v>0</v>
      </c>
      <c r="E144" s="3">
        <v>1</v>
      </c>
    </row>
    <row r="145" spans="1:5" x14ac:dyDescent="0.25">
      <c r="A145" s="6" t="s">
        <v>12</v>
      </c>
      <c r="B145" s="3">
        <v>1</v>
      </c>
      <c r="C145" s="3">
        <v>0</v>
      </c>
      <c r="D145" s="3">
        <v>1</v>
      </c>
      <c r="E145" s="3">
        <v>5</v>
      </c>
    </row>
    <row r="146" spans="1:5" x14ac:dyDescent="0.25">
      <c r="A146" s="6" t="s">
        <v>13</v>
      </c>
      <c r="B146" s="3">
        <v>0</v>
      </c>
      <c r="C146" s="3">
        <v>0</v>
      </c>
      <c r="D146" s="3">
        <v>0</v>
      </c>
      <c r="E146" s="3">
        <v>2</v>
      </c>
    </row>
    <row r="147" spans="1:5" x14ac:dyDescent="0.25">
      <c r="A147" s="6" t="s">
        <v>14</v>
      </c>
      <c r="B147" s="3">
        <v>0</v>
      </c>
      <c r="C147" s="3">
        <v>0</v>
      </c>
      <c r="D147" s="3">
        <v>2</v>
      </c>
      <c r="E147" s="3">
        <v>0</v>
      </c>
    </row>
    <row r="148" spans="1:5" x14ac:dyDescent="0.25">
      <c r="A148" s="6" t="s">
        <v>1</v>
      </c>
      <c r="B148" s="3">
        <v>9</v>
      </c>
      <c r="C148" s="3">
        <v>8</v>
      </c>
      <c r="D148" s="3">
        <v>12</v>
      </c>
      <c r="E148" s="3">
        <v>20</v>
      </c>
    </row>
    <row r="150" spans="1:5" x14ac:dyDescent="0.25">
      <c r="A150" s="7" t="s">
        <v>48</v>
      </c>
    </row>
    <row r="152" spans="1:5" ht="45" x14ac:dyDescent="0.25">
      <c r="A152" s="6"/>
      <c r="B152" s="1" t="s">
        <v>43</v>
      </c>
      <c r="C152" s="1" t="s">
        <v>44</v>
      </c>
      <c r="D152" s="1" t="s">
        <v>45</v>
      </c>
      <c r="E152" s="1" t="s">
        <v>46</v>
      </c>
    </row>
    <row r="153" spans="1:5" x14ac:dyDescent="0.25">
      <c r="A153" s="6" t="s">
        <v>4</v>
      </c>
      <c r="B153" s="11" t="s">
        <v>47</v>
      </c>
      <c r="C153" s="11" t="s">
        <v>47</v>
      </c>
      <c r="D153" s="11">
        <f t="shared" ref="D153" si="13">D136/D$148</f>
        <v>8.3333333333333329E-2</v>
      </c>
      <c r="E153" s="11" t="s">
        <v>47</v>
      </c>
    </row>
    <row r="154" spans="1:5" x14ac:dyDescent="0.25">
      <c r="A154" s="6" t="s">
        <v>40</v>
      </c>
      <c r="B154" s="11">
        <f t="shared" ref="B154:E154" si="14">B137/B$148</f>
        <v>0.44444444444444442</v>
      </c>
      <c r="C154" s="11">
        <f t="shared" si="14"/>
        <v>0.375</v>
      </c>
      <c r="D154" s="11" t="s">
        <v>47</v>
      </c>
      <c r="E154" s="11">
        <f t="shared" si="14"/>
        <v>0.2</v>
      </c>
    </row>
    <row r="155" spans="1:5" x14ac:dyDescent="0.25">
      <c r="A155" s="6" t="s">
        <v>5</v>
      </c>
      <c r="B155" s="11" t="s">
        <v>47</v>
      </c>
      <c r="C155" s="11" t="s">
        <v>47</v>
      </c>
      <c r="D155" s="11" t="s">
        <v>47</v>
      </c>
      <c r="E155" s="11">
        <f t="shared" ref="E155" si="15">E138/E$148</f>
        <v>0.2</v>
      </c>
    </row>
    <row r="156" spans="1:5" x14ac:dyDescent="0.25">
      <c r="A156" s="6" t="s">
        <v>6</v>
      </c>
      <c r="B156" s="11" t="s">
        <v>47</v>
      </c>
      <c r="C156" s="11">
        <f t="shared" ref="C156:E156" si="16">C139/C$148</f>
        <v>0.25</v>
      </c>
      <c r="D156" s="11">
        <f t="shared" si="16"/>
        <v>0.16666666666666666</v>
      </c>
      <c r="E156" s="11">
        <f t="shared" si="16"/>
        <v>0.05</v>
      </c>
    </row>
    <row r="157" spans="1:5" x14ac:dyDescent="0.25">
      <c r="A157" s="6" t="s">
        <v>7</v>
      </c>
      <c r="B157" s="11">
        <f t="shared" ref="B157:D157" si="17">B140/B$148</f>
        <v>0.22222222222222221</v>
      </c>
      <c r="C157" s="11">
        <f t="shared" si="17"/>
        <v>0.25</v>
      </c>
      <c r="D157" s="11">
        <f t="shared" si="17"/>
        <v>0.25</v>
      </c>
      <c r="E157" s="11" t="s">
        <v>47</v>
      </c>
    </row>
    <row r="158" spans="1:5" x14ac:dyDescent="0.25">
      <c r="A158" s="6" t="s">
        <v>41</v>
      </c>
      <c r="B158" s="11" t="s">
        <v>47</v>
      </c>
      <c r="C158" s="11" t="s">
        <v>47</v>
      </c>
      <c r="D158" s="11" t="s">
        <v>47</v>
      </c>
      <c r="E158" s="11">
        <f t="shared" ref="E158" si="18">E141/E$148</f>
        <v>0.05</v>
      </c>
    </row>
    <row r="159" spans="1:5" x14ac:dyDescent="0.25">
      <c r="A159" s="6" t="s">
        <v>42</v>
      </c>
      <c r="B159" s="11">
        <f t="shared" ref="B159:E159" si="19">B142/B$148</f>
        <v>0.1111111111111111</v>
      </c>
      <c r="C159" s="11">
        <f t="shared" si="19"/>
        <v>0.125</v>
      </c>
      <c r="D159" s="11">
        <f t="shared" si="19"/>
        <v>0.25</v>
      </c>
      <c r="E159" s="11">
        <f t="shared" si="19"/>
        <v>0.05</v>
      </c>
    </row>
    <row r="160" spans="1:5" x14ac:dyDescent="0.25">
      <c r="A160" s="6" t="s">
        <v>9</v>
      </c>
      <c r="B160" s="11">
        <f t="shared" ref="B160:E160" si="20">B143/B$148</f>
        <v>0.1111111111111111</v>
      </c>
      <c r="C160" s="11" t="s">
        <v>47</v>
      </c>
      <c r="D160" s="11" t="s">
        <v>47</v>
      </c>
      <c r="E160" s="11">
        <f t="shared" si="20"/>
        <v>0.05</v>
      </c>
    </row>
    <row r="161" spans="1:6" x14ac:dyDescent="0.25">
      <c r="A161" s="6" t="s">
        <v>10</v>
      </c>
      <c r="B161" s="11" t="s">
        <v>47</v>
      </c>
      <c r="C161" s="11" t="s">
        <v>47</v>
      </c>
      <c r="D161" s="11" t="s">
        <v>47</v>
      </c>
      <c r="E161" s="11">
        <f t="shared" ref="E161" si="21">E144/E$148</f>
        <v>0.05</v>
      </c>
    </row>
    <row r="162" spans="1:6" x14ac:dyDescent="0.25">
      <c r="A162" s="6" t="s">
        <v>12</v>
      </c>
      <c r="B162" s="11">
        <f t="shared" ref="B162:E162" si="22">B145/B$148</f>
        <v>0.1111111111111111</v>
      </c>
      <c r="C162" s="11" t="s">
        <v>47</v>
      </c>
      <c r="D162" s="11">
        <f t="shared" si="22"/>
        <v>8.3333333333333329E-2</v>
      </c>
      <c r="E162" s="11">
        <f t="shared" si="22"/>
        <v>0.25</v>
      </c>
    </row>
    <row r="163" spans="1:6" x14ac:dyDescent="0.25">
      <c r="A163" s="6" t="s">
        <v>13</v>
      </c>
      <c r="B163" s="11" t="s">
        <v>47</v>
      </c>
      <c r="C163" s="11" t="s">
        <v>47</v>
      </c>
      <c r="D163" s="11" t="s">
        <v>47</v>
      </c>
      <c r="E163" s="11">
        <f t="shared" ref="E163" si="23">E146/E$148</f>
        <v>0.1</v>
      </c>
    </row>
    <row r="164" spans="1:6" x14ac:dyDescent="0.25">
      <c r="A164" s="6" t="s">
        <v>14</v>
      </c>
      <c r="B164" s="11" t="s">
        <v>47</v>
      </c>
      <c r="C164" s="11" t="s">
        <v>47</v>
      </c>
      <c r="D164" s="11">
        <f t="shared" ref="D164" si="24">D147/D$148</f>
        <v>0.16666666666666666</v>
      </c>
      <c r="E164" s="11" t="s">
        <v>47</v>
      </c>
    </row>
    <row r="167" spans="1:6" x14ac:dyDescent="0.25">
      <c r="A167" s="72" t="s">
        <v>81</v>
      </c>
      <c r="B167" s="72"/>
      <c r="C167" s="72"/>
      <c r="D167" s="72"/>
    </row>
    <row r="169" spans="1:6" x14ac:dyDescent="0.25">
      <c r="A169" s="7" t="s">
        <v>34</v>
      </c>
    </row>
    <row r="171" spans="1:6" ht="45" x14ac:dyDescent="0.25">
      <c r="A171" s="6"/>
      <c r="B171" s="1" t="s">
        <v>43</v>
      </c>
      <c r="C171" s="1" t="s">
        <v>44</v>
      </c>
      <c r="D171" s="1" t="s">
        <v>45</v>
      </c>
      <c r="E171" s="1" t="s">
        <v>46</v>
      </c>
    </row>
    <row r="172" spans="1:6" x14ac:dyDescent="0.25">
      <c r="A172" s="6" t="s">
        <v>264</v>
      </c>
      <c r="B172" s="3">
        <v>6</v>
      </c>
      <c r="C172" s="3">
        <v>6</v>
      </c>
      <c r="D172" s="3">
        <v>3</v>
      </c>
      <c r="E172" s="3">
        <v>4</v>
      </c>
      <c r="F172" s="41"/>
    </row>
    <row r="173" spans="1:6" x14ac:dyDescent="0.25">
      <c r="A173" s="6" t="s">
        <v>11</v>
      </c>
      <c r="B173" s="3">
        <v>0</v>
      </c>
      <c r="C173" s="3">
        <v>0</v>
      </c>
      <c r="D173" s="3">
        <v>0</v>
      </c>
      <c r="E173" s="3">
        <v>1</v>
      </c>
      <c r="F173" s="41"/>
    </row>
    <row r="174" spans="1:6" x14ac:dyDescent="0.25">
      <c r="A174" s="6" t="s">
        <v>42</v>
      </c>
      <c r="B174" s="3">
        <v>0</v>
      </c>
      <c r="C174" s="3">
        <v>0</v>
      </c>
      <c r="D174" s="3">
        <v>1</v>
      </c>
      <c r="E174" s="3">
        <v>0</v>
      </c>
      <c r="F174" s="41"/>
    </row>
    <row r="175" spans="1:6" x14ac:dyDescent="0.25">
      <c r="A175" s="6" t="s">
        <v>265</v>
      </c>
      <c r="B175" s="3">
        <v>0</v>
      </c>
      <c r="C175" s="3">
        <v>0</v>
      </c>
      <c r="D175" s="3">
        <v>1</v>
      </c>
      <c r="E175" s="3">
        <v>0</v>
      </c>
      <c r="F175" s="41"/>
    </row>
    <row r="176" spans="1:6" x14ac:dyDescent="0.25">
      <c r="A176" s="6" t="s">
        <v>7</v>
      </c>
      <c r="B176" s="3">
        <v>0</v>
      </c>
      <c r="C176" s="3">
        <v>0</v>
      </c>
      <c r="D176" s="3">
        <v>1</v>
      </c>
      <c r="E176" s="3">
        <v>0</v>
      </c>
      <c r="F176" s="41"/>
    </row>
    <row r="177" spans="1:6" x14ac:dyDescent="0.25">
      <c r="A177" s="6" t="s">
        <v>266</v>
      </c>
      <c r="B177" s="3">
        <v>1</v>
      </c>
      <c r="C177" s="3">
        <v>0</v>
      </c>
      <c r="D177" s="3">
        <v>0</v>
      </c>
      <c r="E177" s="3">
        <v>0</v>
      </c>
      <c r="F177" s="41"/>
    </row>
    <row r="178" spans="1:6" x14ac:dyDescent="0.25">
      <c r="A178" s="6" t="s">
        <v>267</v>
      </c>
      <c r="B178" s="3">
        <v>0</v>
      </c>
      <c r="C178" s="3">
        <v>0</v>
      </c>
      <c r="D178" s="3">
        <v>0</v>
      </c>
      <c r="E178" s="3">
        <v>4</v>
      </c>
      <c r="F178" s="41"/>
    </row>
    <row r="179" spans="1:6" x14ac:dyDescent="0.25">
      <c r="A179" s="6" t="s">
        <v>268</v>
      </c>
      <c r="B179" s="3">
        <v>1</v>
      </c>
      <c r="C179" s="3">
        <v>0</v>
      </c>
      <c r="D179" s="3">
        <v>0</v>
      </c>
      <c r="E179" s="3">
        <v>0</v>
      </c>
      <c r="F179" s="41"/>
    </row>
    <row r="180" spans="1:6" x14ac:dyDescent="0.25">
      <c r="A180" s="6" t="s">
        <v>269</v>
      </c>
      <c r="B180" s="3">
        <v>0</v>
      </c>
      <c r="C180" s="3">
        <v>0</v>
      </c>
      <c r="D180" s="3">
        <v>0</v>
      </c>
      <c r="E180" s="3">
        <v>10</v>
      </c>
      <c r="F180" s="41"/>
    </row>
    <row r="181" spans="1:6" x14ac:dyDescent="0.25">
      <c r="A181" s="6" t="s">
        <v>270</v>
      </c>
      <c r="B181" s="3">
        <v>0</v>
      </c>
      <c r="C181" s="3">
        <v>0</v>
      </c>
      <c r="D181" s="3">
        <v>0</v>
      </c>
      <c r="E181" s="3">
        <v>1</v>
      </c>
      <c r="F181" s="41"/>
    </row>
    <row r="182" spans="1:6" x14ac:dyDescent="0.25">
      <c r="A182" s="6" t="s">
        <v>271</v>
      </c>
      <c r="B182" s="3">
        <v>1</v>
      </c>
      <c r="C182" s="3">
        <v>1</v>
      </c>
      <c r="D182" s="3">
        <v>5</v>
      </c>
      <c r="E182" s="3">
        <v>0</v>
      </c>
      <c r="F182" s="41"/>
    </row>
    <row r="183" spans="1:6" x14ac:dyDescent="0.25">
      <c r="A183" s="6" t="s">
        <v>1</v>
      </c>
      <c r="B183" s="3">
        <v>9</v>
      </c>
      <c r="C183" s="3">
        <v>7</v>
      </c>
      <c r="D183" s="3">
        <v>11</v>
      </c>
      <c r="E183" s="3">
        <v>20</v>
      </c>
      <c r="F183" s="41"/>
    </row>
    <row r="185" spans="1:6" x14ac:dyDescent="0.25">
      <c r="A185" s="7" t="s">
        <v>48</v>
      </c>
    </row>
    <row r="187" spans="1:6" ht="45" x14ac:dyDescent="0.25">
      <c r="A187" s="6"/>
      <c r="B187" s="1" t="s">
        <v>43</v>
      </c>
      <c r="C187" s="1" t="s">
        <v>44</v>
      </c>
      <c r="D187" s="1" t="s">
        <v>45</v>
      </c>
      <c r="E187" s="1" t="s">
        <v>46</v>
      </c>
    </row>
    <row r="188" spans="1:6" x14ac:dyDescent="0.25">
      <c r="A188" s="6" t="s">
        <v>264</v>
      </c>
      <c r="B188" s="11">
        <f>B172/B$183</f>
        <v>0.66666666666666663</v>
      </c>
      <c r="C188" s="11">
        <f t="shared" ref="C188:E188" si="25">C172/C$183</f>
        <v>0.8571428571428571</v>
      </c>
      <c r="D188" s="11">
        <f t="shared" si="25"/>
        <v>0.27272727272727271</v>
      </c>
      <c r="E188" s="11">
        <f t="shared" si="25"/>
        <v>0.2</v>
      </c>
    </row>
    <row r="189" spans="1:6" x14ac:dyDescent="0.25">
      <c r="A189" s="6" t="s">
        <v>11</v>
      </c>
      <c r="B189" s="11" t="s">
        <v>47</v>
      </c>
      <c r="C189" s="11" t="s">
        <v>47</v>
      </c>
      <c r="D189" s="11" t="s">
        <v>47</v>
      </c>
      <c r="E189" s="11">
        <f>E173/E$183</f>
        <v>0.05</v>
      </c>
    </row>
    <row r="190" spans="1:6" x14ac:dyDescent="0.25">
      <c r="A190" s="6" t="s">
        <v>42</v>
      </c>
      <c r="B190" s="11" t="s">
        <v>47</v>
      </c>
      <c r="C190" s="11" t="s">
        <v>47</v>
      </c>
      <c r="D190" s="11">
        <f>D174/D$183</f>
        <v>9.0909090909090912E-2</v>
      </c>
      <c r="E190" s="11" t="s">
        <v>47</v>
      </c>
    </row>
    <row r="191" spans="1:6" x14ac:dyDescent="0.25">
      <c r="A191" s="6" t="s">
        <v>265</v>
      </c>
      <c r="B191" s="11" t="s">
        <v>47</v>
      </c>
      <c r="C191" s="11" t="s">
        <v>47</v>
      </c>
      <c r="D191" s="11">
        <f>D175/D$183</f>
        <v>9.0909090909090912E-2</v>
      </c>
      <c r="E191" s="11" t="s">
        <v>47</v>
      </c>
    </row>
    <row r="192" spans="1:6" x14ac:dyDescent="0.25">
      <c r="A192" s="6" t="s">
        <v>7</v>
      </c>
      <c r="B192" s="11" t="s">
        <v>47</v>
      </c>
      <c r="C192" s="11" t="s">
        <v>47</v>
      </c>
      <c r="D192" s="11">
        <f>D176/D$183</f>
        <v>9.0909090909090912E-2</v>
      </c>
      <c r="E192" s="11" t="s">
        <v>47</v>
      </c>
    </row>
    <row r="193" spans="1:5" x14ac:dyDescent="0.25">
      <c r="A193" s="6" t="s">
        <v>266</v>
      </c>
      <c r="B193" s="11">
        <f>B177/B$183</f>
        <v>0.1111111111111111</v>
      </c>
      <c r="C193" s="11" t="s">
        <v>47</v>
      </c>
      <c r="D193" s="11" t="s">
        <v>47</v>
      </c>
      <c r="E193" s="11" t="s">
        <v>47</v>
      </c>
    </row>
    <row r="194" spans="1:5" x14ac:dyDescent="0.25">
      <c r="A194" s="6" t="s">
        <v>267</v>
      </c>
      <c r="B194" s="11" t="s">
        <v>47</v>
      </c>
      <c r="C194" s="11" t="s">
        <v>47</v>
      </c>
      <c r="D194" s="11" t="s">
        <v>47</v>
      </c>
      <c r="E194" s="11">
        <f>E178/E$183</f>
        <v>0.2</v>
      </c>
    </row>
    <row r="195" spans="1:5" x14ac:dyDescent="0.25">
      <c r="A195" s="6" t="s">
        <v>268</v>
      </c>
      <c r="B195" s="11">
        <f>B179/B$183</f>
        <v>0.1111111111111111</v>
      </c>
      <c r="C195" s="11" t="s">
        <v>47</v>
      </c>
      <c r="D195" s="11" t="s">
        <v>47</v>
      </c>
      <c r="E195" s="11" t="s">
        <v>47</v>
      </c>
    </row>
    <row r="196" spans="1:5" x14ac:dyDescent="0.25">
      <c r="A196" s="6" t="s">
        <v>269</v>
      </c>
      <c r="B196" s="11" t="s">
        <v>47</v>
      </c>
      <c r="C196" s="11" t="s">
        <v>47</v>
      </c>
      <c r="D196" s="11" t="s">
        <v>47</v>
      </c>
      <c r="E196" s="11">
        <f>E180/E$183</f>
        <v>0.5</v>
      </c>
    </row>
    <row r="197" spans="1:5" x14ac:dyDescent="0.25">
      <c r="A197" s="6" t="s">
        <v>270</v>
      </c>
      <c r="B197" s="11" t="s">
        <v>47</v>
      </c>
      <c r="C197" s="11" t="s">
        <v>47</v>
      </c>
      <c r="D197" s="11" t="s">
        <v>47</v>
      </c>
      <c r="E197" s="11">
        <f>E181/E$183</f>
        <v>0.05</v>
      </c>
    </row>
    <row r="198" spans="1:5" x14ac:dyDescent="0.25">
      <c r="A198" s="6" t="s">
        <v>271</v>
      </c>
      <c r="B198" s="11">
        <f>B182/B$183</f>
        <v>0.1111111111111111</v>
      </c>
      <c r="C198" s="11">
        <f>C182/C$183</f>
        <v>0.14285714285714285</v>
      </c>
      <c r="D198" s="11">
        <f>D182/D$183</f>
        <v>0.45454545454545453</v>
      </c>
      <c r="E198" s="11" t="s">
        <v>47</v>
      </c>
    </row>
    <row r="199" spans="1:5" ht="18" customHeight="1" x14ac:dyDescent="0.25"/>
    <row r="201" spans="1:5" x14ac:dyDescent="0.25">
      <c r="A201" s="72" t="s">
        <v>15</v>
      </c>
      <c r="B201" s="72"/>
      <c r="C201" s="72"/>
      <c r="D201" s="72"/>
    </row>
    <row r="203" spans="1:5" x14ac:dyDescent="0.25">
      <c r="A203" s="7" t="s">
        <v>34</v>
      </c>
    </row>
    <row r="205" spans="1:5" ht="45" x14ac:dyDescent="0.25">
      <c r="A205" s="2"/>
      <c r="B205" s="1" t="s">
        <v>43</v>
      </c>
      <c r="C205" s="1" t="s">
        <v>44</v>
      </c>
      <c r="D205" s="1" t="s">
        <v>45</v>
      </c>
      <c r="E205" s="1" t="s">
        <v>46</v>
      </c>
    </row>
    <row r="206" spans="1:5" x14ac:dyDescent="0.25">
      <c r="A206" s="5" t="s">
        <v>272</v>
      </c>
      <c r="B206" s="2">
        <v>0</v>
      </c>
      <c r="C206" s="2">
        <v>0</v>
      </c>
      <c r="D206" s="2">
        <v>1</v>
      </c>
      <c r="E206" s="2">
        <v>0</v>
      </c>
    </row>
    <row r="207" spans="1:5" x14ac:dyDescent="0.25">
      <c r="A207" s="5" t="s">
        <v>16</v>
      </c>
      <c r="B207" s="2">
        <v>1</v>
      </c>
      <c r="C207" s="2">
        <v>0</v>
      </c>
      <c r="D207" s="2">
        <v>0</v>
      </c>
      <c r="E207" s="2">
        <v>3</v>
      </c>
    </row>
    <row r="208" spans="1:5" x14ac:dyDescent="0.25">
      <c r="A208" s="5" t="s">
        <v>17</v>
      </c>
      <c r="B208" s="2">
        <v>8</v>
      </c>
      <c r="C208" s="2">
        <v>5</v>
      </c>
      <c r="D208" s="2">
        <v>5</v>
      </c>
      <c r="E208" s="2">
        <v>14</v>
      </c>
    </row>
    <row r="209" spans="1:5" x14ac:dyDescent="0.25">
      <c r="A209" s="5" t="s">
        <v>18</v>
      </c>
      <c r="B209" s="2">
        <v>1</v>
      </c>
      <c r="C209" s="2">
        <v>2</v>
      </c>
      <c r="D209" s="2">
        <v>4</v>
      </c>
      <c r="E209" s="2">
        <v>3</v>
      </c>
    </row>
    <row r="210" spans="1:5" x14ac:dyDescent="0.25">
      <c r="A210" s="5" t="s">
        <v>273</v>
      </c>
      <c r="B210" s="2">
        <v>0</v>
      </c>
      <c r="C210" s="2">
        <v>1</v>
      </c>
      <c r="D210" s="2">
        <v>1</v>
      </c>
      <c r="E210" s="2">
        <v>0</v>
      </c>
    </row>
    <row r="211" spans="1:5" x14ac:dyDescent="0.25">
      <c r="A211" s="5" t="s">
        <v>274</v>
      </c>
      <c r="B211" s="2">
        <v>0</v>
      </c>
      <c r="C211" s="2">
        <v>0</v>
      </c>
      <c r="D211" s="2">
        <v>0</v>
      </c>
      <c r="E211" s="2">
        <v>1</v>
      </c>
    </row>
    <row r="212" spans="1:5" x14ac:dyDescent="0.25">
      <c r="A212" s="6" t="s">
        <v>1</v>
      </c>
      <c r="B212" s="2">
        <v>10</v>
      </c>
      <c r="C212" s="2">
        <v>8</v>
      </c>
      <c r="D212" s="2">
        <v>11</v>
      </c>
      <c r="E212" s="2">
        <v>21</v>
      </c>
    </row>
    <row r="214" spans="1:5" x14ac:dyDescent="0.25">
      <c r="A214" s="7" t="s">
        <v>48</v>
      </c>
    </row>
    <row r="216" spans="1:5" ht="45" x14ac:dyDescent="0.25">
      <c r="A216" s="2"/>
      <c r="B216" s="1" t="s">
        <v>43</v>
      </c>
      <c r="C216" s="1" t="s">
        <v>44</v>
      </c>
      <c r="D216" s="1" t="s">
        <v>45</v>
      </c>
      <c r="E216" s="1" t="s">
        <v>46</v>
      </c>
    </row>
    <row r="217" spans="1:5" x14ac:dyDescent="0.25">
      <c r="A217" s="5" t="s">
        <v>272</v>
      </c>
      <c r="B217" s="4" t="s">
        <v>47</v>
      </c>
      <c r="C217" s="4" t="s">
        <v>47</v>
      </c>
      <c r="D217" s="4">
        <f>D206/D$212</f>
        <v>9.0909090909090912E-2</v>
      </c>
      <c r="E217" s="4" t="s">
        <v>47</v>
      </c>
    </row>
    <row r="218" spans="1:5" x14ac:dyDescent="0.25">
      <c r="A218" s="5" t="s">
        <v>16</v>
      </c>
      <c r="B218" s="4">
        <f>B207/B$212</f>
        <v>0.1</v>
      </c>
      <c r="C218" s="4" t="s">
        <v>47</v>
      </c>
      <c r="D218" s="4" t="s">
        <v>47</v>
      </c>
      <c r="E218" s="4">
        <f>E207/E$212</f>
        <v>0.14285714285714285</v>
      </c>
    </row>
    <row r="219" spans="1:5" x14ac:dyDescent="0.25">
      <c r="A219" s="5" t="s">
        <v>17</v>
      </c>
      <c r="B219" s="4">
        <f t="shared" ref="B219:E219" si="26">B208/B$212</f>
        <v>0.8</v>
      </c>
      <c r="C219" s="4">
        <f t="shared" si="26"/>
        <v>0.625</v>
      </c>
      <c r="D219" s="4">
        <f t="shared" si="26"/>
        <v>0.45454545454545453</v>
      </c>
      <c r="E219" s="4">
        <f t="shared" si="26"/>
        <v>0.66666666666666663</v>
      </c>
    </row>
    <row r="220" spans="1:5" x14ac:dyDescent="0.25">
      <c r="A220" s="5" t="s">
        <v>18</v>
      </c>
      <c r="B220" s="4">
        <f t="shared" ref="B220:E220" si="27">B209/B$212</f>
        <v>0.1</v>
      </c>
      <c r="C220" s="4">
        <f t="shared" si="27"/>
        <v>0.25</v>
      </c>
      <c r="D220" s="4">
        <f t="shared" si="27"/>
        <v>0.36363636363636365</v>
      </c>
      <c r="E220" s="4">
        <f t="shared" si="27"/>
        <v>0.14285714285714285</v>
      </c>
    </row>
    <row r="221" spans="1:5" x14ac:dyDescent="0.25">
      <c r="A221" s="5" t="s">
        <v>273</v>
      </c>
      <c r="B221" s="4" t="s">
        <v>47</v>
      </c>
      <c r="C221" s="4">
        <f>C210/C$212</f>
        <v>0.125</v>
      </c>
      <c r="D221" s="4">
        <f>D210/D$212</f>
        <v>9.0909090909090912E-2</v>
      </c>
      <c r="E221" s="4" t="s">
        <v>47</v>
      </c>
    </row>
    <row r="222" spans="1:5" x14ac:dyDescent="0.25">
      <c r="A222" s="5" t="s">
        <v>274</v>
      </c>
      <c r="B222" s="4" t="s">
        <v>47</v>
      </c>
      <c r="C222" s="4" t="s">
        <v>47</v>
      </c>
      <c r="D222" s="4" t="s">
        <v>47</v>
      </c>
      <c r="E222" s="4">
        <f>E211/E$212</f>
        <v>4.7619047619047616E-2</v>
      </c>
    </row>
    <row r="225" spans="1:4" x14ac:dyDescent="0.25">
      <c r="A225" s="79" t="s">
        <v>256</v>
      </c>
      <c r="B225" s="79"/>
      <c r="C225" s="79"/>
      <c r="D225" s="79"/>
    </row>
    <row r="227" spans="1:4" x14ac:dyDescent="0.25">
      <c r="A227" s="70" t="s">
        <v>43</v>
      </c>
      <c r="B227" s="70"/>
      <c r="C227" s="70"/>
      <c r="D227" s="70"/>
    </row>
    <row r="229" spans="1:4" x14ac:dyDescent="0.25">
      <c r="A229" s="8" t="s">
        <v>171</v>
      </c>
      <c r="B229" s="8" t="s">
        <v>82</v>
      </c>
    </row>
    <row r="230" spans="1:4" x14ac:dyDescent="0.25">
      <c r="A230" s="6" t="s">
        <v>49</v>
      </c>
      <c r="B230" s="3">
        <v>1</v>
      </c>
    </row>
    <row r="231" spans="1:4" x14ac:dyDescent="0.25">
      <c r="A231" s="6" t="s">
        <v>50</v>
      </c>
      <c r="B231" s="3">
        <v>1</v>
      </c>
    </row>
    <row r="232" spans="1:4" x14ac:dyDescent="0.25">
      <c r="A232" s="6" t="s">
        <v>51</v>
      </c>
      <c r="B232" s="3">
        <v>1</v>
      </c>
    </row>
    <row r="233" spans="1:4" x14ac:dyDescent="0.25">
      <c r="A233" s="6" t="s">
        <v>52</v>
      </c>
      <c r="B233" s="3">
        <v>1</v>
      </c>
    </row>
    <row r="234" spans="1:4" x14ac:dyDescent="0.25">
      <c r="A234" s="37" t="s">
        <v>255</v>
      </c>
      <c r="B234" s="3">
        <f>SUM(B230:B233)</f>
        <v>4</v>
      </c>
    </row>
    <row r="236" spans="1:4" x14ac:dyDescent="0.25">
      <c r="A236" s="70" t="s">
        <v>44</v>
      </c>
      <c r="B236" s="70"/>
      <c r="C236" s="70"/>
      <c r="D236" s="70"/>
    </row>
    <row r="238" spans="1:4" x14ac:dyDescent="0.25">
      <c r="A238" s="8" t="s">
        <v>171</v>
      </c>
      <c r="B238" s="8" t="s">
        <v>82</v>
      </c>
    </row>
    <row r="239" spans="1:4" x14ac:dyDescent="0.25">
      <c r="A239" s="6" t="s">
        <v>53</v>
      </c>
      <c r="B239" s="9">
        <v>1</v>
      </c>
    </row>
    <row r="240" spans="1:4" x14ac:dyDescent="0.25">
      <c r="A240" s="6" t="s">
        <v>54</v>
      </c>
      <c r="B240" s="9">
        <v>1</v>
      </c>
    </row>
    <row r="241" spans="1:4" x14ac:dyDescent="0.25">
      <c r="A241" s="6" t="s">
        <v>55</v>
      </c>
      <c r="B241" s="9">
        <v>1</v>
      </c>
    </row>
    <row r="242" spans="1:4" x14ac:dyDescent="0.25">
      <c r="A242" s="6" t="s">
        <v>56</v>
      </c>
      <c r="B242" s="9">
        <v>1</v>
      </c>
    </row>
    <row r="243" spans="1:4" x14ac:dyDescent="0.25">
      <c r="A243" s="37" t="s">
        <v>255</v>
      </c>
      <c r="B243" s="3">
        <f>SUM(B239:B242)</f>
        <v>4</v>
      </c>
    </row>
    <row r="245" spans="1:4" x14ac:dyDescent="0.25">
      <c r="A245" s="70" t="s">
        <v>45</v>
      </c>
      <c r="B245" s="70"/>
      <c r="C245" s="70"/>
      <c r="D245" s="70"/>
    </row>
    <row r="247" spans="1:4" x14ac:dyDescent="0.25">
      <c r="A247" s="8" t="s">
        <v>171</v>
      </c>
      <c r="B247" s="8" t="s">
        <v>82</v>
      </c>
    </row>
    <row r="248" spans="1:4" x14ac:dyDescent="0.25">
      <c r="A248" s="6" t="s">
        <v>57</v>
      </c>
      <c r="B248" s="3">
        <v>1</v>
      </c>
    </row>
    <row r="249" spans="1:4" x14ac:dyDescent="0.25">
      <c r="A249" s="6" t="s">
        <v>58</v>
      </c>
      <c r="B249" s="3">
        <v>1</v>
      </c>
    </row>
    <row r="250" spans="1:4" x14ac:dyDescent="0.25">
      <c r="A250" s="6" t="s">
        <v>59</v>
      </c>
      <c r="B250" s="3">
        <v>1</v>
      </c>
    </row>
    <row r="251" spans="1:4" x14ac:dyDescent="0.25">
      <c r="A251" s="6" t="s">
        <v>60</v>
      </c>
      <c r="B251" s="3">
        <v>1</v>
      </c>
    </row>
    <row r="252" spans="1:4" x14ac:dyDescent="0.25">
      <c r="A252" s="6" t="s">
        <v>61</v>
      </c>
      <c r="B252" s="3">
        <v>1</v>
      </c>
    </row>
    <row r="253" spans="1:4" x14ac:dyDescent="0.25">
      <c r="A253" s="6" t="s">
        <v>62</v>
      </c>
      <c r="B253" s="3">
        <v>1</v>
      </c>
    </row>
    <row r="254" spans="1:4" x14ac:dyDescent="0.25">
      <c r="A254" s="37" t="s">
        <v>255</v>
      </c>
      <c r="B254" s="3">
        <f>SUM(B248:B253)</f>
        <v>6</v>
      </c>
    </row>
    <row r="256" spans="1:4" x14ac:dyDescent="0.25">
      <c r="A256" s="70" t="s">
        <v>46</v>
      </c>
      <c r="B256" s="70"/>
      <c r="C256" s="70"/>
      <c r="D256" s="70"/>
    </row>
    <row r="257" spans="1:2" x14ac:dyDescent="0.25">
      <c r="A257" s="38"/>
      <c r="B257" s="38"/>
    </row>
    <row r="258" spans="1:2" x14ac:dyDescent="0.25">
      <c r="A258" s="8" t="s">
        <v>171</v>
      </c>
      <c r="B258" s="8" t="s">
        <v>82</v>
      </c>
    </row>
    <row r="259" spans="1:2" x14ac:dyDescent="0.25">
      <c r="A259" s="6" t="s">
        <v>71</v>
      </c>
      <c r="B259" s="3">
        <v>2</v>
      </c>
    </row>
    <row r="260" spans="1:2" x14ac:dyDescent="0.25">
      <c r="A260" s="6" t="s">
        <v>63</v>
      </c>
      <c r="B260" s="3">
        <v>1</v>
      </c>
    </row>
    <row r="261" spans="1:2" x14ac:dyDescent="0.25">
      <c r="A261" s="6" t="s">
        <v>64</v>
      </c>
      <c r="B261" s="3">
        <v>1</v>
      </c>
    </row>
    <row r="262" spans="1:2" x14ac:dyDescent="0.25">
      <c r="A262" s="6" t="s">
        <v>65</v>
      </c>
      <c r="B262" s="3">
        <v>1</v>
      </c>
    </row>
    <row r="263" spans="1:2" x14ac:dyDescent="0.25">
      <c r="A263" s="6" t="s">
        <v>66</v>
      </c>
      <c r="B263" s="3">
        <v>1</v>
      </c>
    </row>
    <row r="264" spans="1:2" x14ac:dyDescent="0.25">
      <c r="A264" s="6" t="s">
        <v>67</v>
      </c>
      <c r="B264" s="3">
        <v>1</v>
      </c>
    </row>
    <row r="265" spans="1:2" x14ac:dyDescent="0.25">
      <c r="A265" s="6" t="s">
        <v>68</v>
      </c>
      <c r="B265" s="3">
        <v>1</v>
      </c>
    </row>
    <row r="266" spans="1:2" x14ac:dyDescent="0.25">
      <c r="A266" s="6" t="s">
        <v>69</v>
      </c>
      <c r="B266" s="3">
        <v>1</v>
      </c>
    </row>
    <row r="267" spans="1:2" x14ac:dyDescent="0.25">
      <c r="A267" s="6" t="s">
        <v>70</v>
      </c>
      <c r="B267" s="3">
        <v>1</v>
      </c>
    </row>
    <row r="268" spans="1:2" x14ac:dyDescent="0.25">
      <c r="A268" s="6" t="s">
        <v>73</v>
      </c>
      <c r="B268" s="3">
        <v>1</v>
      </c>
    </row>
    <row r="269" spans="1:2" x14ac:dyDescent="0.25">
      <c r="A269" s="6" t="s">
        <v>72</v>
      </c>
      <c r="B269" s="3">
        <v>1</v>
      </c>
    </row>
    <row r="270" spans="1:2" x14ac:dyDescent="0.25">
      <c r="A270" s="37" t="s">
        <v>255</v>
      </c>
      <c r="B270" s="3">
        <f>SUM(B259:B269)</f>
        <v>12</v>
      </c>
    </row>
    <row r="272" spans="1:2" x14ac:dyDescent="0.25">
      <c r="A272" s="39" t="s">
        <v>170</v>
      </c>
    </row>
  </sheetData>
  <mergeCells count="18">
    <mergeCell ref="A102:D102"/>
    <mergeCell ref="A245:D245"/>
    <mergeCell ref="A256:D256"/>
    <mergeCell ref="A77:D77"/>
    <mergeCell ref="A167:D167"/>
    <mergeCell ref="A201:D201"/>
    <mergeCell ref="A225:D225"/>
    <mergeCell ref="A227:D227"/>
    <mergeCell ref="A236:D236"/>
    <mergeCell ref="A131:D131"/>
    <mergeCell ref="A108:D108"/>
    <mergeCell ref="A114:D114"/>
    <mergeCell ref="A122:D122"/>
    <mergeCell ref="A37:D37"/>
    <mergeCell ref="A7:D7"/>
    <mergeCell ref="A16:D16"/>
    <mergeCell ref="A56:D56"/>
    <mergeCell ref="A100:D10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2013</vt:lpstr>
      <vt:lpstr>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Drozhzhina</dc:creator>
  <cp:lastModifiedBy>Student</cp:lastModifiedBy>
  <dcterms:created xsi:type="dcterms:W3CDTF">2015-08-04T10:42:04Z</dcterms:created>
  <dcterms:modified xsi:type="dcterms:W3CDTF">2015-08-06T07:04:56Z</dcterms:modified>
</cp:coreProperties>
</file>